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Турма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ГР'!$FJ$156</definedName>
    <definedName name="LAST_CELL" localSheetId="0">Приложение!$M$73</definedName>
  </definedNames>
  <calcPr calcId="152511"/>
</workbook>
</file>

<file path=xl/calcChain.xml><?xml version="1.0" encoding="utf-8"?>
<calcChain xmlns="http://schemas.openxmlformats.org/spreadsheetml/2006/main">
  <c r="EE19" i="2" l="1"/>
  <c r="ET19" i="2" s="1"/>
  <c r="EE20" i="2"/>
  <c r="ET20" i="2"/>
  <c r="EE21" i="2"/>
  <c r="ET21" i="2" s="1"/>
  <c r="EE22" i="2"/>
  <c r="ET22" i="2"/>
  <c r="EE23" i="2"/>
  <c r="ET23" i="2" s="1"/>
  <c r="EE24" i="2"/>
  <c r="ET24" i="2"/>
  <c r="EE25" i="2"/>
  <c r="ET25" i="2" s="1"/>
  <c r="EE26" i="2"/>
  <c r="ET26" i="2"/>
  <c r="EE27" i="2"/>
  <c r="ET27" i="2" s="1"/>
  <c r="EE28" i="2"/>
  <c r="ET28" i="2"/>
  <c r="EE29" i="2"/>
  <c r="ET29" i="2" s="1"/>
  <c r="EE30" i="2"/>
  <c r="ET30" i="2"/>
  <c r="EE31" i="2"/>
  <c r="ET31" i="2" s="1"/>
  <c r="EE32" i="2"/>
  <c r="ET32" i="2"/>
  <c r="EE33" i="2"/>
  <c r="ET33" i="2" s="1"/>
  <c r="EE34" i="2"/>
  <c r="ET34" i="2"/>
  <c r="EE35" i="2"/>
  <c r="ET35" i="2" s="1"/>
  <c r="EE36" i="2"/>
  <c r="ET36" i="2"/>
  <c r="EE37" i="2"/>
  <c r="ET37" i="2" s="1"/>
  <c r="EE38" i="2"/>
  <c r="ET38" i="2"/>
  <c r="EE39" i="2"/>
  <c r="ET39" i="2" s="1"/>
  <c r="EE40" i="2"/>
  <c r="ET40" i="2"/>
  <c r="EE41" i="2"/>
  <c r="ET41" i="2" s="1"/>
  <c r="EE42" i="2"/>
  <c r="ET42" i="2"/>
  <c r="EE43" i="2"/>
  <c r="ET43" i="2" s="1"/>
  <c r="DX58" i="2"/>
  <c r="EK58" i="2"/>
  <c r="EX58" i="2"/>
  <c r="DX59" i="2"/>
  <c r="EK59" i="2"/>
  <c r="EX59" i="2"/>
  <c r="DX60" i="2"/>
  <c r="EK60" i="2" s="1"/>
  <c r="DX61" i="2"/>
  <c r="EX61" i="2" s="1"/>
  <c r="EK61" i="2"/>
  <c r="DX62" i="2"/>
  <c r="EK62" i="2"/>
  <c r="EX62" i="2"/>
  <c r="DX63" i="2"/>
  <c r="EK63" i="2"/>
  <c r="EX63" i="2"/>
  <c r="DX64" i="2"/>
  <c r="EK64" i="2" s="1"/>
  <c r="DX65" i="2"/>
  <c r="EX65" i="2" s="1"/>
  <c r="EK65" i="2"/>
  <c r="DX66" i="2"/>
  <c r="EK66" i="2"/>
  <c r="EX66" i="2"/>
  <c r="DX67" i="2"/>
  <c r="EK67" i="2"/>
  <c r="EX67" i="2"/>
  <c r="DX68" i="2"/>
  <c r="EK68" i="2" s="1"/>
  <c r="DX69" i="2"/>
  <c r="EX69" i="2" s="1"/>
  <c r="EK69" i="2"/>
  <c r="DX70" i="2"/>
  <c r="EK70" i="2"/>
  <c r="EX70" i="2"/>
  <c r="DX71" i="2"/>
  <c r="EK71" i="2"/>
  <c r="EX71" i="2"/>
  <c r="DX72" i="2"/>
  <c r="EK72" i="2" s="1"/>
  <c r="DX73" i="2"/>
  <c r="EX73" i="2" s="1"/>
  <c r="EK73" i="2"/>
  <c r="DX74" i="2"/>
  <c r="EK74" i="2"/>
  <c r="EX74" i="2"/>
  <c r="DX75" i="2"/>
  <c r="EK75" i="2"/>
  <c r="EX75" i="2"/>
  <c r="DX76" i="2"/>
  <c r="EK76" i="2" s="1"/>
  <c r="DX77" i="2"/>
  <c r="EX77" i="2" s="1"/>
  <c r="EK77" i="2"/>
  <c r="DX78" i="2"/>
  <c r="EK78" i="2"/>
  <c r="EX78" i="2"/>
  <c r="DX79" i="2"/>
  <c r="EK79" i="2"/>
  <c r="EX79" i="2"/>
  <c r="DX80" i="2"/>
  <c r="EK80" i="2" s="1"/>
  <c r="DX81" i="2"/>
  <c r="EX81" i="2" s="1"/>
  <c r="EK81" i="2"/>
  <c r="DX82" i="2"/>
  <c r="EK82" i="2"/>
  <c r="EX82" i="2"/>
  <c r="DX83" i="2"/>
  <c r="EK83" i="2"/>
  <c r="EX83" i="2"/>
  <c r="DX84" i="2"/>
  <c r="EK84" i="2" s="1"/>
  <c r="DX85" i="2"/>
  <c r="EX85" i="2" s="1"/>
  <c r="EK85" i="2"/>
  <c r="DX86" i="2"/>
  <c r="EK86" i="2"/>
  <c r="EX86" i="2"/>
  <c r="DX87" i="2"/>
  <c r="EK87" i="2"/>
  <c r="EX87" i="2"/>
  <c r="DX88" i="2"/>
  <c r="EK88" i="2" s="1"/>
  <c r="DX89" i="2"/>
  <c r="EX89" i="2" s="1"/>
  <c r="EK89" i="2"/>
  <c r="DX90" i="2"/>
  <c r="EK90" i="2"/>
  <c r="EX90" i="2"/>
  <c r="DX91" i="2"/>
  <c r="EK91" i="2"/>
  <c r="EX91" i="2"/>
  <c r="DX92" i="2"/>
  <c r="EK92" i="2" s="1"/>
  <c r="DX93" i="2"/>
  <c r="EX93" i="2" s="1"/>
  <c r="EK93" i="2"/>
  <c r="DX94" i="2"/>
  <c r="EK94" i="2"/>
  <c r="EX94" i="2"/>
  <c r="DX95" i="2"/>
  <c r="EK95" i="2"/>
  <c r="EX95" i="2"/>
  <c r="DX96" i="2"/>
  <c r="EK96" i="2" s="1"/>
  <c r="DX97" i="2"/>
  <c r="EX97" i="2" s="1"/>
  <c r="EK97" i="2"/>
  <c r="DX98" i="2"/>
  <c r="EK98" i="2"/>
  <c r="EX98" i="2"/>
  <c r="DX99" i="2"/>
  <c r="EK99" i="2"/>
  <c r="EX99" i="2"/>
  <c r="DX100" i="2"/>
  <c r="EK100" i="2" s="1"/>
  <c r="DX101" i="2"/>
  <c r="EX101" i="2" s="1"/>
  <c r="EK101" i="2"/>
  <c r="DX102" i="2"/>
  <c r="EK102" i="2"/>
  <c r="EX102" i="2"/>
  <c r="DX103" i="2"/>
  <c r="EK103" i="2"/>
  <c r="EX103" i="2"/>
  <c r="DX104" i="2"/>
  <c r="EK104" i="2" s="1"/>
  <c r="DX105" i="2"/>
  <c r="EX105" i="2" s="1"/>
  <c r="EK105" i="2"/>
  <c r="DX106" i="2"/>
  <c r="EK106" i="2"/>
  <c r="EX106" i="2"/>
  <c r="DX107" i="2"/>
  <c r="EK107" i="2"/>
  <c r="EX107" i="2"/>
  <c r="DX108" i="2"/>
  <c r="EK108" i="2" s="1"/>
  <c r="DX109" i="2"/>
  <c r="EX109" i="2" s="1"/>
  <c r="EK109" i="2"/>
  <c r="DX110" i="2"/>
  <c r="EK110" i="2"/>
  <c r="EX110" i="2"/>
  <c r="DX111" i="2"/>
  <c r="EK111" i="2"/>
  <c r="EX111" i="2"/>
  <c r="DX112" i="2"/>
  <c r="EK112" i="2" s="1"/>
  <c r="DX113" i="2"/>
  <c r="EX113" i="2" s="1"/>
  <c r="EK113" i="2"/>
  <c r="DX114" i="2"/>
  <c r="EK114" i="2"/>
  <c r="EX114" i="2"/>
  <c r="DX115" i="2"/>
  <c r="EK115" i="2"/>
  <c r="EX115" i="2"/>
  <c r="DX116" i="2"/>
  <c r="EK116" i="2" s="1"/>
  <c r="DX117" i="2"/>
  <c r="EX117" i="2" s="1"/>
  <c r="EK117" i="2"/>
  <c r="DX118" i="2"/>
  <c r="EK118" i="2"/>
  <c r="EX118" i="2"/>
  <c r="DX119" i="2"/>
  <c r="EK119" i="2"/>
  <c r="EX119" i="2"/>
  <c r="DX120" i="2"/>
  <c r="EK120" i="2" s="1"/>
  <c r="DX121" i="2"/>
  <c r="EE133" i="2"/>
  <c r="ET133" i="2"/>
  <c r="EE134" i="2"/>
  <c r="ET134" i="2"/>
  <c r="EE135" i="2"/>
  <c r="ET135" i="2"/>
  <c r="EE136" i="2"/>
  <c r="ET136" i="2"/>
  <c r="EE137" i="2"/>
  <c r="ET137" i="2"/>
  <c r="EE138" i="2"/>
  <c r="ET138" i="2"/>
  <c r="EE139" i="2"/>
  <c r="EE140" i="2"/>
  <c r="EE141" i="2"/>
  <c r="EE142" i="2"/>
  <c r="EE143" i="2"/>
  <c r="EE144" i="2"/>
  <c r="EE145" i="2"/>
  <c r="EE146" i="2"/>
  <c r="EE147" i="2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EX120" i="2" l="1"/>
  <c r="EX116" i="2"/>
  <c r="EX112" i="2"/>
  <c r="EX108" i="2"/>
  <c r="EX104" i="2"/>
  <c r="EX100" i="2"/>
  <c r="EX96" i="2"/>
  <c r="EX92" i="2"/>
  <c r="EX88" i="2"/>
  <c r="EX84" i="2"/>
  <c r="EX80" i="2"/>
  <c r="EX76" i="2"/>
  <c r="EX72" i="2"/>
  <c r="EX68" i="2"/>
  <c r="EX64" i="2"/>
  <c r="EX60" i="2"/>
</calcChain>
</file>

<file path=xl/sharedStrings.xml><?xml version="1.0" encoding="utf-8"?>
<sst xmlns="http://schemas.openxmlformats.org/spreadsheetml/2006/main" count="374" uniqueCount="233">
  <si>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</si>
  <si>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</si>
  <si>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</si>
  <si>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</si>
  <si>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</si>
  <si>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</si>
  <si>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</si>
  <si>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</si>
  <si>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</si>
  <si>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</si>
  <si>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</si>
  <si>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</si>
  <si>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</si>
  <si>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</si>
  <si>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</si>
  <si>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</si>
  <si>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</si>
  <si>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</si>
  <si>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</si>
  <si>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</si>
  <si>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</si>
  <si>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</si>
  <si>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</si>
  <si>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</si>
  <si>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</si>
  <si>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</si>
  <si>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</si>
  <si>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</si>
  <si>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</si>
  <si>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</si>
  <si>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</si>
  <si>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</si>
  <si>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</si>
  <si>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</si>
  <si>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</si>
  <si>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</si>
  <si>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91101029900002030121211 02766 301 000000</t>
  </si>
  <si>
    <t>91101029900002030121211 02960 301 000000</t>
  </si>
  <si>
    <t>91101029900002030121211 12150 301 000000</t>
  </si>
  <si>
    <t>91101029900002030121211 13110 301 000000</t>
  </si>
  <si>
    <t>91101029900002030121211 13583 301 000000</t>
  </si>
  <si>
    <t>91101029900002030121266 13110 301 000000</t>
  </si>
  <si>
    <t>91101029900002030129213 02766 301 000000</t>
  </si>
  <si>
    <t>91101029900002030129213 02960 301 000000</t>
  </si>
  <si>
    <t>91101029900002030129213 12150 301 000000</t>
  </si>
  <si>
    <t>91101029900002030129213 13110 301 000000</t>
  </si>
  <si>
    <t>91101029900002030129213 13583 301 000000</t>
  </si>
  <si>
    <t>91101049900002040121211 13110 301 000000</t>
  </si>
  <si>
    <t>91101049900002040121211 99996 309 000000</t>
  </si>
  <si>
    <t>91101049900002040129213 13110 301 000000</t>
  </si>
  <si>
    <t>91101049900002040129213 99996 309 000000</t>
  </si>
  <si>
    <t>91101049900002040244221 13110 301 000000</t>
  </si>
  <si>
    <t>91101049900002040244223 13110 301 223001</t>
  </si>
  <si>
    <t>91101049900002040244223 13110 301 223017</t>
  </si>
  <si>
    <t>91101049900002040244223 13310 301 223001</t>
  </si>
  <si>
    <t>91101049900002040244225 13110 301 225005</t>
  </si>
  <si>
    <t>91101049900002040244226 13110 301 226001</t>
  </si>
  <si>
    <t>91101049900002040244227 90211 301 227002</t>
  </si>
  <si>
    <t>91101049900002040244343 90211 301 343001</t>
  </si>
  <si>
    <t>91101049900002040244343 99996 309 343001</t>
  </si>
  <si>
    <t>91101049900002040244343 99996 309 343003</t>
  </si>
  <si>
    <t>91101049900002040244346 13110 301 000000</t>
  </si>
  <si>
    <t>91101049900002040853291 13110 301 291004</t>
  </si>
  <si>
    <t>91101049900002040853292 13110 301 000000</t>
  </si>
  <si>
    <t>91101069900025600540251 00000 301 000000</t>
  </si>
  <si>
    <t>91101139900002950851291 00000 301 291001</t>
  </si>
  <si>
    <t>91101139900002950851291 00000 301 291014</t>
  </si>
  <si>
    <t>91101139900002950851291 13110 301 291014</t>
  </si>
  <si>
    <t>91101139900002950851291 81000 301 291014</t>
  </si>
  <si>
    <t>91101139900092350244226 80006 301 000000</t>
  </si>
  <si>
    <t>91101139900092410244227 00000 301 227001</t>
  </si>
  <si>
    <t>91101139900097080244226 13110 301 226031</t>
  </si>
  <si>
    <t>91102039900051180121211 03365 100 000000</t>
  </si>
  <si>
    <t>91102039900051180129213 03365 100 000000</t>
  </si>
  <si>
    <t>91102039900051180244225 03365 100 225010</t>
  </si>
  <si>
    <t>91102039900051180244346 03365 100 346017</t>
  </si>
  <si>
    <t>91103149900022690244225 80006 301 000000</t>
  </si>
  <si>
    <t>91104099900078020244225 00020 311 000000</t>
  </si>
  <si>
    <t>91104099900078020244225 88883 311 000000</t>
  </si>
  <si>
    <t>91105029900075050244226 00000 301 000000</t>
  </si>
  <si>
    <t>91105029900075050244226 13110 301 000000</t>
  </si>
  <si>
    <t>91105029900075050244310 13110 301 000000</t>
  </si>
  <si>
    <t>911050314704L5760244310 12730 201 000000</t>
  </si>
  <si>
    <t>911050314704L5760244310 12731 100 000000</t>
  </si>
  <si>
    <t>911050314704L5760244310 99996 309 000000</t>
  </si>
  <si>
    <t>91105039900078010244223 00000 301 223001</t>
  </si>
  <si>
    <t>91105039900078010244223 13110 301 223001</t>
  </si>
  <si>
    <t>91105039900078040244223 13110 301 223017</t>
  </si>
  <si>
    <t>91105039900078050244310 00000 301 000000</t>
  </si>
  <si>
    <t>91105039900078050244310 99996 309 000000</t>
  </si>
  <si>
    <t>91105039900078050244346 12101 201 000000</t>
  </si>
  <si>
    <t>91105039900078050244346 12770 201 000000</t>
  </si>
  <si>
    <t>91105039900078050244346 13110 301 000000</t>
  </si>
  <si>
    <t>91105039900078050244346 99997 309 000000</t>
  </si>
  <si>
    <t>91110030310105410244349 80005 301 000000</t>
  </si>
  <si>
    <t>91110030310105410244349 80005 301 349011</t>
  </si>
  <si>
    <t>91114039900025600540251 99997 309 000000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</si>
  <si>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</si>
  <si>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</si>
  <si>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</si>
  <si>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</si>
  <si>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</si>
  <si>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</si>
  <si>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</si>
  <si>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</si>
  <si>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</si>
  <si>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</si>
  <si>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</si>
  <si>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</si>
  <si>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</si>
  <si>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</si>
  <si>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</si>
  <si>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</si>
  <si>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29.02.2024</t>
  </si>
  <si>
    <t>noname</t>
  </si>
  <si>
    <t>бюджет Большетурминского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</si>
  <si>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</si>
  <si>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</si>
  <si>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</si>
  <si>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</si>
  <si>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</si>
  <si>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</si>
  <si>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</si>
  <si>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</si>
  <si>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</si>
  <si>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</si>
  <si>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</si>
  <si>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</si>
  <si>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</si>
  <si>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</si>
  <si>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</si>
  <si>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</si>
  <si>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</si>
  <si>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</si>
  <si>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</si>
  <si>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</si>
  <si>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</si>
  <si>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</si>
  <si>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</si>
  <si>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</si>
  <si>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</si>
  <si>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</si>
  <si>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</si>
  <si>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</si>
  <si>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</si>
  <si>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</si>
  <si>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</si>
  <si>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</si>
  <si>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</si>
  <si>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</si>
  <si>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</si>
  <si>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</si>
  <si>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</si>
  <si>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</si>
  <si>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</si>
  <si>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</si>
  <si>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</si>
  <si>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</si>
  <si>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</si>
  <si>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</si>
  <si>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59211607090100000140145</t>
  </si>
  <si>
    <t>Средства самообложения граждан, зачисляемые в бюджеты сельских поселений</t>
  </si>
  <si>
    <t>59211714030100000150155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</si>
  <si>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</si>
  <si>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59220216001100000150151</t>
  </si>
  <si>
    <t>Субсидии бюджетам сельских поселений на обеспечение комплексного развития сельских территорий</t>
  </si>
  <si>
    <t>59220225576100000150151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</si>
  <si>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</si>
  <si>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</si>
  <si>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</si>
  <si>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59220245160100000150151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</si>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</sst>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4613771.3</v>
      </c>
      <c r="E11" s="6">
        <v>4613771.3</v>
      </c>
      <c r="F11" s="6"/>
      <c r="G11" s="6">
        <v>4574102.84</v>
      </c>
      <c r="H11" s="6"/>
      <c r="I11" s="6"/>
      <c r="J11" s="6">
        <f t="shared" ref="J11:J42" si="0">G11+H11+I11</f>
        <v>4574102.84</v>
      </c>
      <c r="K11" s="6">
        <f t="shared" ref="K11:K42" si="1">E11-F11-J11</f>
        <v>39668.459999999963</v>
      </c>
      <c r="L11" s="6">
        <f t="shared" ref="L11:L42" si="2">D11-J11</f>
        <v>39668.459999999963</v>
      </c>
      <c r="M11" s="6">
        <f t="shared" ref="M11:M42" si="3">E11-J11</f>
        <v>39668.459999999963</v>
      </c>
    </row>
    <row r="12" spans="1:13" ht="12.75" customHeight="1" x14ac:dyDescent="0.25">
      <c r="A12" s="4" t="s">
        <v>35</v>
      </c>
      <c r="B12" s="5"/>
      <c r="C12" s="5"/>
      <c r="D12" s="6">
        <v>4613771.3</v>
      </c>
      <c r="E12" s="6">
        <v>4613771.3</v>
      </c>
      <c r="F12" s="6"/>
      <c r="G12" s="6">
        <v>4574102.84</v>
      </c>
      <c r="H12" s="6"/>
      <c r="I12" s="6"/>
      <c r="J12" s="6">
        <f t="shared" si="0"/>
        <v>4574102.84</v>
      </c>
      <c r="K12" s="6">
        <f t="shared" si="1"/>
        <v>39668.459999999963</v>
      </c>
      <c r="L12" s="6">
        <f t="shared" si="2"/>
        <v>39668.459999999963</v>
      </c>
      <c r="M12" s="6">
        <f t="shared" si="3"/>
        <v>39668.459999999963</v>
      </c>
    </row>
    <row r="13" spans="1:13" ht="12.75" customHeight="1" x14ac:dyDescent="0.25">
      <c r="A13" s="4"/>
      <c r="B13" s="5"/>
      <c r="C13" s="5" t="s">
        <v>36</v>
      </c>
      <c r="D13" s="6">
        <v>35376</v>
      </c>
      <c r="E13" s="6">
        <v>35376</v>
      </c>
      <c r="F13" s="6"/>
      <c r="G13" s="6">
        <v>35376</v>
      </c>
      <c r="H13" s="6"/>
      <c r="I13" s="6"/>
      <c r="J13" s="6">
        <f t="shared" si="0"/>
        <v>35376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35376</v>
      </c>
      <c r="E14" s="6">
        <v>35376</v>
      </c>
      <c r="F14" s="6"/>
      <c r="G14" s="6">
        <v>35376</v>
      </c>
      <c r="H14" s="6"/>
      <c r="I14" s="6"/>
      <c r="J14" s="6">
        <f t="shared" si="0"/>
        <v>35376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60793</v>
      </c>
      <c r="E15" s="6">
        <v>60793</v>
      </c>
      <c r="F15" s="6"/>
      <c r="G15" s="6">
        <v>60793</v>
      </c>
      <c r="H15" s="6"/>
      <c r="I15" s="6"/>
      <c r="J15" s="6">
        <f t="shared" si="0"/>
        <v>60793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266945.56</v>
      </c>
      <c r="E16" s="6">
        <v>266945.56</v>
      </c>
      <c r="F16" s="6"/>
      <c r="G16" s="6">
        <v>266945.56</v>
      </c>
      <c r="H16" s="6"/>
      <c r="I16" s="6"/>
      <c r="J16" s="6">
        <f t="shared" si="0"/>
        <v>266945.56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140747</v>
      </c>
      <c r="E17" s="6">
        <v>140747</v>
      </c>
      <c r="F17" s="6"/>
      <c r="G17" s="6">
        <v>140747</v>
      </c>
      <c r="H17" s="6"/>
      <c r="I17" s="6"/>
      <c r="J17" s="6">
        <f t="shared" si="0"/>
        <v>140747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2223.69</v>
      </c>
      <c r="E18" s="6">
        <v>2223.69</v>
      </c>
      <c r="F18" s="6"/>
      <c r="G18" s="6">
        <v>2223.69</v>
      </c>
      <c r="H18" s="6"/>
      <c r="I18" s="6"/>
      <c r="J18" s="6">
        <f t="shared" si="0"/>
        <v>2223.69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10684</v>
      </c>
      <c r="E19" s="6">
        <v>10684</v>
      </c>
      <c r="F19" s="6"/>
      <c r="G19" s="6">
        <v>10684</v>
      </c>
      <c r="H19" s="6"/>
      <c r="I19" s="6"/>
      <c r="J19" s="6">
        <f t="shared" si="0"/>
        <v>10684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10684</v>
      </c>
      <c r="E20" s="6">
        <v>10684</v>
      </c>
      <c r="F20" s="6"/>
      <c r="G20" s="6">
        <v>10684</v>
      </c>
      <c r="H20" s="6"/>
      <c r="I20" s="6"/>
      <c r="J20" s="6">
        <f t="shared" si="0"/>
        <v>10684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18360</v>
      </c>
      <c r="E21" s="6">
        <v>18360</v>
      </c>
      <c r="F21" s="6"/>
      <c r="G21" s="6">
        <v>18360</v>
      </c>
      <c r="H21" s="6"/>
      <c r="I21" s="6"/>
      <c r="J21" s="6">
        <f t="shared" si="0"/>
        <v>18360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80615.240000000005</v>
      </c>
      <c r="E22" s="6">
        <v>80615.240000000005</v>
      </c>
      <c r="F22" s="6"/>
      <c r="G22" s="6">
        <v>80615.240000000005</v>
      </c>
      <c r="H22" s="6"/>
      <c r="I22" s="6"/>
      <c r="J22" s="6">
        <f t="shared" si="0"/>
        <v>80615.240000000005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42507</v>
      </c>
      <c r="E23" s="6">
        <v>42507</v>
      </c>
      <c r="F23" s="6"/>
      <c r="G23" s="6">
        <v>42507</v>
      </c>
      <c r="H23" s="6"/>
      <c r="I23" s="6"/>
      <c r="J23" s="6">
        <f t="shared" si="0"/>
        <v>42507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256525.58</v>
      </c>
      <c r="E24" s="6">
        <v>256525.58</v>
      </c>
      <c r="F24" s="6"/>
      <c r="G24" s="6">
        <v>256525.58</v>
      </c>
      <c r="H24" s="6"/>
      <c r="I24" s="6"/>
      <c r="J24" s="6">
        <f t="shared" si="0"/>
        <v>256525.58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26085</v>
      </c>
      <c r="E25" s="6">
        <v>26085</v>
      </c>
      <c r="F25" s="6"/>
      <c r="G25" s="6">
        <v>26085</v>
      </c>
      <c r="H25" s="6"/>
      <c r="I25" s="6"/>
      <c r="J25" s="6">
        <f t="shared" si="0"/>
        <v>26085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79005.179999999993</v>
      </c>
      <c r="E26" s="6">
        <v>79005.179999999993</v>
      </c>
      <c r="F26" s="6"/>
      <c r="G26" s="6">
        <v>79005.179999999993</v>
      </c>
      <c r="H26" s="6"/>
      <c r="I26" s="6"/>
      <c r="J26" s="6">
        <f t="shared" si="0"/>
        <v>79005.179999999993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6395.08</v>
      </c>
      <c r="E27" s="6">
        <v>6395.08</v>
      </c>
      <c r="F27" s="6"/>
      <c r="G27" s="6">
        <v>6395.07</v>
      </c>
      <c r="H27" s="6"/>
      <c r="I27" s="6"/>
      <c r="J27" s="6">
        <f t="shared" si="0"/>
        <v>6395.07</v>
      </c>
      <c r="K27" s="6">
        <f t="shared" si="1"/>
        <v>1.0000000000218279E-2</v>
      </c>
      <c r="L27" s="6">
        <f t="shared" si="2"/>
        <v>1.0000000000218279E-2</v>
      </c>
      <c r="M27" s="6">
        <f t="shared" si="3"/>
        <v>1.0000000000218279E-2</v>
      </c>
    </row>
    <row r="28" spans="1:13" ht="12.75" customHeight="1" x14ac:dyDescent="0.25">
      <c r="A28" s="4"/>
      <c r="B28" s="5"/>
      <c r="C28" s="5" t="s">
        <v>51</v>
      </c>
      <c r="D28" s="6">
        <v>3563.85</v>
      </c>
      <c r="E28" s="6">
        <v>3563.85</v>
      </c>
      <c r="F28" s="6"/>
      <c r="G28" s="6">
        <v>3563.85</v>
      </c>
      <c r="H28" s="6"/>
      <c r="I28" s="6"/>
      <c r="J28" s="6">
        <f t="shared" si="0"/>
        <v>3563.85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105600</v>
      </c>
      <c r="E29" s="6">
        <v>105600</v>
      </c>
      <c r="F29" s="6"/>
      <c r="G29" s="6">
        <v>105600</v>
      </c>
      <c r="H29" s="6"/>
      <c r="I29" s="6"/>
      <c r="J29" s="6">
        <f t="shared" si="0"/>
        <v>105600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1343.46</v>
      </c>
      <c r="E30" s="6">
        <v>1343.46</v>
      </c>
      <c r="F30" s="6"/>
      <c r="G30" s="6">
        <v>1343.46</v>
      </c>
      <c r="H30" s="6"/>
      <c r="I30" s="6"/>
      <c r="J30" s="6">
        <f t="shared" si="0"/>
        <v>1343.46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3800</v>
      </c>
      <c r="E31" s="6">
        <v>3800</v>
      </c>
      <c r="F31" s="6"/>
      <c r="G31" s="6">
        <v>3800</v>
      </c>
      <c r="H31" s="6"/>
      <c r="I31" s="6"/>
      <c r="J31" s="6">
        <f t="shared" si="0"/>
        <v>3800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36000</v>
      </c>
      <c r="E32" s="6">
        <v>36000</v>
      </c>
      <c r="F32" s="6"/>
      <c r="G32" s="6">
        <v>36000</v>
      </c>
      <c r="H32" s="6"/>
      <c r="I32" s="6"/>
      <c r="J32" s="6">
        <f t="shared" si="0"/>
        <v>36000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6671.86</v>
      </c>
      <c r="E33" s="6">
        <v>6671.86</v>
      </c>
      <c r="F33" s="6"/>
      <c r="G33" s="6">
        <v>6671.86</v>
      </c>
      <c r="H33" s="6"/>
      <c r="I33" s="6"/>
      <c r="J33" s="6">
        <f t="shared" si="0"/>
        <v>6671.86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3809.98</v>
      </c>
      <c r="E34" s="6">
        <v>3809.98</v>
      </c>
      <c r="F34" s="6"/>
      <c r="G34" s="6">
        <v>3809.98</v>
      </c>
      <c r="H34" s="6"/>
      <c r="I34" s="6"/>
      <c r="J34" s="6">
        <f t="shared" si="0"/>
        <v>3809.98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35000</v>
      </c>
      <c r="E35" s="6">
        <v>35000</v>
      </c>
      <c r="F35" s="6"/>
      <c r="G35" s="6">
        <v>35000</v>
      </c>
      <c r="H35" s="6"/>
      <c r="I35" s="6"/>
      <c r="J35" s="6">
        <f t="shared" si="0"/>
        <v>35000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7000</v>
      </c>
      <c r="E36" s="6">
        <v>7000</v>
      </c>
      <c r="F36" s="6"/>
      <c r="G36" s="6">
        <v>7000</v>
      </c>
      <c r="H36" s="6"/>
      <c r="I36" s="6"/>
      <c r="J36" s="6">
        <f t="shared" si="0"/>
        <v>7000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12000</v>
      </c>
      <c r="E37" s="6">
        <v>12000</v>
      </c>
      <c r="F37" s="6"/>
      <c r="G37" s="6">
        <v>12000</v>
      </c>
      <c r="H37" s="6"/>
      <c r="I37" s="6"/>
      <c r="J37" s="6">
        <f t="shared" si="0"/>
        <v>12000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6048</v>
      </c>
      <c r="E38" s="6">
        <v>6048</v>
      </c>
      <c r="F38" s="6"/>
      <c r="G38" s="6">
        <v>6048</v>
      </c>
      <c r="H38" s="6"/>
      <c r="I38" s="6"/>
      <c r="J38" s="6">
        <f t="shared" si="0"/>
        <v>6048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300</v>
      </c>
      <c r="E39" s="6">
        <v>300</v>
      </c>
      <c r="F39" s="6"/>
      <c r="G39" s="6">
        <v>300</v>
      </c>
      <c r="H39" s="6"/>
      <c r="I39" s="6"/>
      <c r="J39" s="6">
        <f t="shared" si="0"/>
        <v>300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1026.46</v>
      </c>
      <c r="E40" s="6">
        <v>1026.46</v>
      </c>
      <c r="F40" s="6"/>
      <c r="G40" s="6">
        <v>1026.46</v>
      </c>
      <c r="H40" s="6"/>
      <c r="I40" s="6"/>
      <c r="J40" s="6">
        <f t="shared" si="0"/>
        <v>1026.46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1000</v>
      </c>
      <c r="E41" s="6">
        <v>1000</v>
      </c>
      <c r="F41" s="6"/>
      <c r="G41" s="6">
        <v>1000</v>
      </c>
      <c r="H41" s="6"/>
      <c r="I41" s="6"/>
      <c r="J41" s="6">
        <f t="shared" si="0"/>
        <v>1000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924</v>
      </c>
      <c r="E42" s="6">
        <v>924</v>
      </c>
      <c r="F42" s="6"/>
      <c r="G42" s="6">
        <v>924</v>
      </c>
      <c r="H42" s="6"/>
      <c r="I42" s="6"/>
      <c r="J42" s="6">
        <f t="shared" si="0"/>
        <v>924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151876</v>
      </c>
      <c r="E43" s="6">
        <v>151876</v>
      </c>
      <c r="F43" s="6"/>
      <c r="G43" s="6">
        <v>112955.91</v>
      </c>
      <c r="H43" s="6"/>
      <c r="I43" s="6"/>
      <c r="J43" s="6">
        <f t="shared" ref="J43:J74" si="4">G43+H43+I43</f>
        <v>112955.91</v>
      </c>
      <c r="K43" s="6">
        <f t="shared" ref="K43:K74" si="5">E43-F43-J43</f>
        <v>38920.089999999997</v>
      </c>
      <c r="L43" s="6">
        <f t="shared" ref="L43:L73" si="6">D43-J43</f>
        <v>38920.089999999997</v>
      </c>
      <c r="M43" s="6">
        <f t="shared" ref="M43:M73" si="7">E43-J43</f>
        <v>38920.089999999997</v>
      </c>
    </row>
    <row r="44" spans="1:13" ht="12.75" customHeight="1" x14ac:dyDescent="0.25">
      <c r="A44" s="4"/>
      <c r="B44" s="5"/>
      <c r="C44" s="5" t="s">
        <v>67</v>
      </c>
      <c r="D44" s="6">
        <v>75742.3</v>
      </c>
      <c r="E44" s="6">
        <v>75742.3</v>
      </c>
      <c r="F44" s="6"/>
      <c r="G44" s="6">
        <v>75742.3</v>
      </c>
      <c r="H44" s="6"/>
      <c r="I44" s="6"/>
      <c r="J44" s="6">
        <f t="shared" si="4"/>
        <v>75742.3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10400</v>
      </c>
      <c r="E45" s="6">
        <v>10400</v>
      </c>
      <c r="F45" s="6"/>
      <c r="G45" s="6">
        <v>10400</v>
      </c>
      <c r="H45" s="6"/>
      <c r="I45" s="6"/>
      <c r="J45" s="6">
        <f t="shared" si="4"/>
        <v>10400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48000</v>
      </c>
      <c r="E46" s="6">
        <v>48000</v>
      </c>
      <c r="F46" s="6"/>
      <c r="G46" s="6">
        <v>48000</v>
      </c>
      <c r="H46" s="6"/>
      <c r="I46" s="6"/>
      <c r="J46" s="6">
        <f t="shared" si="4"/>
        <v>48000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1499.99</v>
      </c>
      <c r="E47" s="6">
        <v>1499.99</v>
      </c>
      <c r="F47" s="6"/>
      <c r="G47" s="6">
        <v>751.63</v>
      </c>
      <c r="H47" s="6"/>
      <c r="I47" s="6"/>
      <c r="J47" s="6">
        <f t="shared" si="4"/>
        <v>751.63</v>
      </c>
      <c r="K47" s="6">
        <f t="shared" si="5"/>
        <v>748.36</v>
      </c>
      <c r="L47" s="6">
        <f t="shared" si="6"/>
        <v>748.36</v>
      </c>
      <c r="M47" s="6">
        <f t="shared" si="7"/>
        <v>748.36</v>
      </c>
    </row>
    <row r="48" spans="1:13" ht="12.75" customHeight="1" x14ac:dyDescent="0.25">
      <c r="A48" s="4"/>
      <c r="B48" s="5"/>
      <c r="C48" s="5" t="s">
        <v>71</v>
      </c>
      <c r="D48" s="6">
        <v>4268</v>
      </c>
      <c r="E48" s="6">
        <v>4268</v>
      </c>
      <c r="F48" s="6"/>
      <c r="G48" s="6">
        <v>4268</v>
      </c>
      <c r="H48" s="6"/>
      <c r="I48" s="6"/>
      <c r="J48" s="6">
        <f t="shared" si="4"/>
        <v>4268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66974</v>
      </c>
      <c r="E49" s="6">
        <v>66974</v>
      </c>
      <c r="F49" s="6"/>
      <c r="G49" s="6">
        <v>66974</v>
      </c>
      <c r="H49" s="6"/>
      <c r="I49" s="6"/>
      <c r="J49" s="6">
        <f t="shared" si="4"/>
        <v>66974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20226</v>
      </c>
      <c r="E50" s="6">
        <v>20226</v>
      </c>
      <c r="F50" s="6"/>
      <c r="G50" s="6">
        <v>20226</v>
      </c>
      <c r="H50" s="6"/>
      <c r="I50" s="6"/>
      <c r="J50" s="6">
        <f t="shared" si="4"/>
        <v>20226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8200</v>
      </c>
      <c r="E51" s="6">
        <v>8200</v>
      </c>
      <c r="F51" s="6"/>
      <c r="G51" s="6">
        <v>8200</v>
      </c>
      <c r="H51" s="6"/>
      <c r="I51" s="6"/>
      <c r="J51" s="6">
        <f t="shared" si="4"/>
        <v>8200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2000</v>
      </c>
      <c r="E52" s="6">
        <v>2000</v>
      </c>
      <c r="F52" s="6"/>
      <c r="G52" s="6">
        <v>2000</v>
      </c>
      <c r="H52" s="6"/>
      <c r="I52" s="6"/>
      <c r="J52" s="6">
        <f t="shared" si="4"/>
        <v>2000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53010</v>
      </c>
      <c r="E53" s="6">
        <v>53010</v>
      </c>
      <c r="F53" s="6"/>
      <c r="G53" s="6">
        <v>53010</v>
      </c>
      <c r="H53" s="6"/>
      <c r="I53" s="6"/>
      <c r="J53" s="6">
        <f t="shared" si="4"/>
        <v>53010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231000</v>
      </c>
      <c r="E54" s="6">
        <v>231000</v>
      </c>
      <c r="F54" s="6"/>
      <c r="G54" s="6">
        <v>231000</v>
      </c>
      <c r="H54" s="6"/>
      <c r="I54" s="6"/>
      <c r="J54" s="6">
        <f t="shared" si="4"/>
        <v>231000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924000</v>
      </c>
      <c r="E55" s="6">
        <v>924000</v>
      </c>
      <c r="F55" s="6"/>
      <c r="G55" s="6">
        <v>924000</v>
      </c>
      <c r="H55" s="6"/>
      <c r="I55" s="6"/>
      <c r="J55" s="6">
        <f t="shared" si="4"/>
        <v>924000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5">
      <c r="A56" s="4"/>
      <c r="B56" s="5"/>
      <c r="C56" s="5" t="s">
        <v>79</v>
      </c>
      <c r="D56" s="6">
        <v>20000</v>
      </c>
      <c r="E56" s="6">
        <v>20000</v>
      </c>
      <c r="F56" s="6"/>
      <c r="G56" s="6">
        <v>20000</v>
      </c>
      <c r="H56" s="6"/>
      <c r="I56" s="6"/>
      <c r="J56" s="6">
        <f t="shared" si="4"/>
        <v>20000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7070</v>
      </c>
      <c r="E57" s="6">
        <v>7070</v>
      </c>
      <c r="F57" s="6"/>
      <c r="G57" s="6">
        <v>7070</v>
      </c>
      <c r="H57" s="6"/>
      <c r="I57" s="6"/>
      <c r="J57" s="6">
        <f t="shared" si="4"/>
        <v>7070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15200</v>
      </c>
      <c r="E58" s="6">
        <v>15200</v>
      </c>
      <c r="F58" s="6"/>
      <c r="G58" s="6">
        <v>15200</v>
      </c>
      <c r="H58" s="6"/>
      <c r="I58" s="6"/>
      <c r="J58" s="6">
        <f t="shared" si="4"/>
        <v>15200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377048.18</v>
      </c>
      <c r="E59" s="6">
        <v>377048.18</v>
      </c>
      <c r="F59" s="6"/>
      <c r="G59" s="6">
        <v>377048.18</v>
      </c>
      <c r="H59" s="6"/>
      <c r="I59" s="6"/>
      <c r="J59" s="6">
        <f t="shared" si="4"/>
        <v>377048.18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520685.57</v>
      </c>
      <c r="E60" s="6">
        <v>520685.57</v>
      </c>
      <c r="F60" s="6"/>
      <c r="G60" s="6">
        <v>520685.57</v>
      </c>
      <c r="H60" s="6"/>
      <c r="I60" s="6"/>
      <c r="J60" s="6">
        <f t="shared" si="4"/>
        <v>520685.57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12824.74</v>
      </c>
      <c r="E61" s="6">
        <v>12824.74</v>
      </c>
      <c r="F61" s="6"/>
      <c r="G61" s="6">
        <v>12824.74</v>
      </c>
      <c r="H61" s="6"/>
      <c r="I61" s="6"/>
      <c r="J61" s="6">
        <f t="shared" si="4"/>
        <v>12824.74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230200</v>
      </c>
      <c r="E62" s="6">
        <v>230200</v>
      </c>
      <c r="F62" s="6"/>
      <c r="G62" s="6">
        <v>230200</v>
      </c>
      <c r="H62" s="6"/>
      <c r="I62" s="6"/>
      <c r="J62" s="6">
        <f t="shared" si="4"/>
        <v>230200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34800</v>
      </c>
      <c r="E63" s="6">
        <v>34800</v>
      </c>
      <c r="F63" s="6"/>
      <c r="G63" s="6">
        <v>34800</v>
      </c>
      <c r="H63" s="6"/>
      <c r="I63" s="6"/>
      <c r="J63" s="6">
        <f t="shared" si="4"/>
        <v>34800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7200.84</v>
      </c>
      <c r="E64" s="6">
        <v>7200.84</v>
      </c>
      <c r="F64" s="6"/>
      <c r="G64" s="6">
        <v>7200.84</v>
      </c>
      <c r="H64" s="6"/>
      <c r="I64" s="6"/>
      <c r="J64" s="6">
        <f t="shared" si="4"/>
        <v>7200.84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0.01</v>
      </c>
      <c r="E65" s="6">
        <v>0.01</v>
      </c>
      <c r="F65" s="6"/>
      <c r="G65" s="6">
        <v>0.01</v>
      </c>
      <c r="H65" s="6"/>
      <c r="I65" s="6"/>
      <c r="J65" s="6">
        <f t="shared" si="4"/>
        <v>0.01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371915.78</v>
      </c>
      <c r="E66" s="6">
        <v>371915.78</v>
      </c>
      <c r="F66" s="6"/>
      <c r="G66" s="6">
        <v>371915.78</v>
      </c>
      <c r="H66" s="6"/>
      <c r="I66" s="6"/>
      <c r="J66" s="6">
        <f t="shared" si="4"/>
        <v>371915.78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9278.25</v>
      </c>
      <c r="E67" s="6">
        <v>9278.25</v>
      </c>
      <c r="F67" s="6"/>
      <c r="G67" s="6">
        <v>9278.25</v>
      </c>
      <c r="H67" s="6"/>
      <c r="I67" s="6"/>
      <c r="J67" s="6">
        <f t="shared" si="4"/>
        <v>9278.25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1953.12</v>
      </c>
      <c r="E68" s="6">
        <v>1953.12</v>
      </c>
      <c r="F68" s="6"/>
      <c r="G68" s="6">
        <v>1953.12</v>
      </c>
      <c r="H68" s="6"/>
      <c r="I68" s="6"/>
      <c r="J68" s="6">
        <f t="shared" si="4"/>
        <v>1953.12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2240</v>
      </c>
      <c r="E69" s="6">
        <v>2240</v>
      </c>
      <c r="F69" s="6"/>
      <c r="G69" s="6">
        <v>2240</v>
      </c>
      <c r="H69" s="6"/>
      <c r="I69" s="6"/>
      <c r="J69" s="6">
        <f t="shared" si="4"/>
        <v>2240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9248.58</v>
      </c>
      <c r="E70" s="6">
        <v>9248.58</v>
      </c>
      <c r="F70" s="6"/>
      <c r="G70" s="6">
        <v>9248.58</v>
      </c>
      <c r="H70" s="6"/>
      <c r="I70" s="6"/>
      <c r="J70" s="6">
        <f t="shared" si="4"/>
        <v>9248.58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500</v>
      </c>
      <c r="E71" s="6">
        <v>500</v>
      </c>
      <c r="F71" s="6"/>
      <c r="G71" s="6"/>
      <c r="H71" s="6"/>
      <c r="I71" s="6"/>
      <c r="J71" s="6">
        <f t="shared" si="4"/>
        <v>0</v>
      </c>
      <c r="K71" s="6">
        <f t="shared" si="5"/>
        <v>500</v>
      </c>
      <c r="L71" s="6">
        <f t="shared" si="6"/>
        <v>500</v>
      </c>
      <c r="M71" s="6">
        <f t="shared" si="7"/>
        <v>500</v>
      </c>
    </row>
    <row r="72" spans="1:13" ht="12.75" customHeight="1" x14ac:dyDescent="0.25">
      <c r="A72" s="4"/>
      <c r="B72" s="5"/>
      <c r="C72" s="5" t="s">
        <v>95</v>
      </c>
      <c r="D72" s="6"/>
      <c r="E72" s="6"/>
      <c r="F72" s="6"/>
      <c r="G72" s="6">
        <v>500</v>
      </c>
      <c r="H72" s="6"/>
      <c r="I72" s="6"/>
      <c r="J72" s="6">
        <f t="shared" si="4"/>
        <v>500</v>
      </c>
      <c r="K72" s="6">
        <f t="shared" si="5"/>
        <v>-500</v>
      </c>
      <c r="L72" s="6">
        <f t="shared" si="6"/>
        <v>-500</v>
      </c>
      <c r="M72" s="6">
        <f t="shared" si="7"/>
        <v>-500</v>
      </c>
    </row>
    <row r="73" spans="1:13" ht="12.75" customHeight="1" x14ac:dyDescent="0.25">
      <c r="A73" s="4"/>
      <c r="B73" s="5"/>
      <c r="C73" s="5" t="s">
        <v>96</v>
      </c>
      <c r="D73" s="6">
        <v>100000</v>
      </c>
      <c r="E73" s="6">
        <v>100000</v>
      </c>
      <c r="F73" s="6"/>
      <c r="G73" s="6">
        <v>100000</v>
      </c>
      <c r="H73" s="6"/>
      <c r="I73" s="6"/>
      <c r="J73" s="6">
        <f t="shared" si="4"/>
        <v>100000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22.5" customHeight="1" x14ac:dyDescent="0.25">
      <c r="A74" s="7" t="s">
        <v>97</v>
      </c>
      <c r="B74" s="5" t="s">
        <v>98</v>
      </c>
      <c r="C74" s="5"/>
      <c r="D74" s="6">
        <v>-109248.58</v>
      </c>
      <c r="E74" s="6">
        <v>-109248.58</v>
      </c>
      <c r="F74" s="6"/>
      <c r="G74" s="6">
        <v>-47963.58</v>
      </c>
      <c r="H74" s="6"/>
      <c r="I74" s="6"/>
      <c r="J74" s="6">
        <f t="shared" si="4"/>
        <v>-47963.58</v>
      </c>
      <c r="K74" s="6"/>
      <c r="L74" s="6"/>
      <c r="M74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7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100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101</v>
      </c>
      <c r="ER5" s="8"/>
      <c r="ES5" s="8"/>
      <c r="ET5" s="44" t="s">
        <v>102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112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103</v>
      </c>
      <c r="ER6" s="8"/>
      <c r="ES6" s="8"/>
      <c r="ET6" s="23" t="s">
        <v>113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104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114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105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106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107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115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108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109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111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117</v>
      </c>
      <c r="AO16" s="53"/>
      <c r="AP16" s="53"/>
      <c r="AQ16" s="53"/>
      <c r="AR16" s="53"/>
      <c r="AS16" s="54"/>
      <c r="AT16" s="57" t="s">
        <v>118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119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120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121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123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4504522.72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4526139.26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3" si="0">CF19+CW19+DN19</f>
        <v>4526139.26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3" si="1">BJ19-EE19</f>
        <v>-21616.540000000037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124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4504522.72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4526139.26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4526139.26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-21616.540000000037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125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126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79000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79000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127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128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110139.76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110139.76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-110139.76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2" customHeight="1" x14ac:dyDescent="0.25">
      <c r="A23" s="79" t="s">
        <v>129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130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1133.71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1133.71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-1133.71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121.5" customHeight="1" x14ac:dyDescent="0.25">
      <c r="A24" s="79" t="s">
        <v>131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132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1166.46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1166.46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-1166.46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85.05" customHeight="1" x14ac:dyDescent="0.25">
      <c r="A25" s="80" t="s">
        <v>133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134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1541.8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1541.8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-1541.8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60.75" customHeight="1" x14ac:dyDescent="0.25">
      <c r="A26" s="80" t="s">
        <v>135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136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>
        <v>17.22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17.22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-17.22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13.2" x14ac:dyDescent="0.25">
      <c r="A27" s="80" t="s">
        <v>137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138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>
        <v>70500</v>
      </c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0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70500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48.6" customHeight="1" x14ac:dyDescent="0.25">
      <c r="A28" s="80" t="s">
        <v>139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140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41953.5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41953.5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-41953.5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24.3" customHeight="1" x14ac:dyDescent="0.25">
      <c r="A29" s="80" t="s">
        <v>141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142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6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6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-6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60.75" customHeight="1" x14ac:dyDescent="0.25">
      <c r="A30" s="80" t="s">
        <v>143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144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46000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46000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97.2" customHeight="1" x14ac:dyDescent="0.25">
      <c r="A31" s="80" t="s">
        <v>145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146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39072.92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39072.92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-39072.92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72.900000000000006" customHeight="1" x14ac:dyDescent="0.25">
      <c r="A32" s="80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148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292.06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292.06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-292.06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48.6" customHeight="1" x14ac:dyDescent="0.25">
      <c r="A33" s="80" t="s">
        <v>149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150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>
        <v>27000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0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27000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85.05" customHeight="1" x14ac:dyDescent="0.25">
      <c r="A34" s="80" t="s">
        <v>151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152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46977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46977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-46977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48.6" customHeight="1" x14ac:dyDescent="0.25">
      <c r="A35" s="80" t="s">
        <v>153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154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183000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183000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85.05" customHeight="1" x14ac:dyDescent="0.25">
      <c r="A36" s="80" t="s">
        <v>155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156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181461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181461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-181461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60.75" customHeight="1" x14ac:dyDescent="0.25">
      <c r="A37" s="80" t="s">
        <v>157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158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726.47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726.47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-726.47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85.05" customHeight="1" x14ac:dyDescent="0.25">
      <c r="A38" s="80" t="s">
        <v>159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160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2628.64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2628.64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-2628.64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36.450000000000003" customHeight="1" x14ac:dyDescent="0.25">
      <c r="A39" s="80" t="s">
        <v>161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70"/>
      <c r="AO39" s="71"/>
      <c r="AP39" s="71"/>
      <c r="AQ39" s="71"/>
      <c r="AR39" s="71"/>
      <c r="AS39" s="71"/>
      <c r="AT39" s="71" t="s">
        <v>162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>
        <v>231000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231000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231000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0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36.450000000000003" customHeight="1" x14ac:dyDescent="0.25">
      <c r="A40" s="80" t="s">
        <v>163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0"/>
      <c r="AO40" s="71"/>
      <c r="AP40" s="71"/>
      <c r="AQ40" s="71"/>
      <c r="AR40" s="71"/>
      <c r="AS40" s="71"/>
      <c r="AT40" s="71" t="s">
        <v>164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1045400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1045400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1045400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36.450000000000003" customHeight="1" x14ac:dyDescent="0.25">
      <c r="A41" s="80" t="s">
        <v>165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0"/>
      <c r="AO41" s="71"/>
      <c r="AP41" s="71"/>
      <c r="AQ41" s="71"/>
      <c r="AR41" s="71"/>
      <c r="AS41" s="71"/>
      <c r="AT41" s="71" t="s">
        <v>166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910558.49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910558.49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910558.49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48.6" customHeight="1" x14ac:dyDescent="0.25">
      <c r="A42" s="80" t="s">
        <v>167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70"/>
      <c r="AO42" s="71"/>
      <c r="AP42" s="71"/>
      <c r="AQ42" s="71"/>
      <c r="AR42" s="71"/>
      <c r="AS42" s="71"/>
      <c r="AT42" s="71" t="s">
        <v>168</v>
      </c>
      <c r="AU42" s="71"/>
      <c r="AV42" s="71"/>
      <c r="AW42" s="71"/>
      <c r="AX42" s="71"/>
      <c r="AY42" s="71"/>
      <c r="AZ42" s="71"/>
      <c r="BA42" s="71"/>
      <c r="BB42" s="71"/>
      <c r="BC42" s="72"/>
      <c r="BD42" s="24"/>
      <c r="BE42" s="24"/>
      <c r="BF42" s="24"/>
      <c r="BG42" s="24"/>
      <c r="BH42" s="24"/>
      <c r="BI42" s="73"/>
      <c r="BJ42" s="74">
        <v>97400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>
        <v>97400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5">
        <f t="shared" si="0"/>
        <v>97400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4">
        <f t="shared" si="1"/>
        <v>0</v>
      </c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8"/>
    </row>
    <row r="43" spans="1:166" ht="72.900000000000006" customHeight="1" x14ac:dyDescent="0.25">
      <c r="A43" s="80" t="s">
        <v>169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0"/>
      <c r="AO43" s="71"/>
      <c r="AP43" s="71"/>
      <c r="AQ43" s="71"/>
      <c r="AR43" s="71"/>
      <c r="AS43" s="71"/>
      <c r="AT43" s="71" t="s">
        <v>170</v>
      </c>
      <c r="AU43" s="71"/>
      <c r="AV43" s="71"/>
      <c r="AW43" s="71"/>
      <c r="AX43" s="71"/>
      <c r="AY43" s="71"/>
      <c r="AZ43" s="71"/>
      <c r="BA43" s="71"/>
      <c r="BB43" s="71"/>
      <c r="BC43" s="72"/>
      <c r="BD43" s="24"/>
      <c r="BE43" s="24"/>
      <c r="BF43" s="24"/>
      <c r="BG43" s="24"/>
      <c r="BH43" s="24"/>
      <c r="BI43" s="73"/>
      <c r="BJ43" s="74">
        <v>1814664.23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>
        <v>1814664.23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5">
        <f t="shared" si="0"/>
        <v>1814664.23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7"/>
      <c r="ET43" s="74">
        <f t="shared" si="1"/>
        <v>0</v>
      </c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8"/>
    </row>
    <row r="44" spans="1:166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ht="1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ht="12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13" t="s">
        <v>4</v>
      </c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9" t="s">
        <v>171</v>
      </c>
    </row>
    <row r="54" spans="1:166" ht="12.75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</row>
    <row r="55" spans="1:166" ht="24" customHeight="1" x14ac:dyDescent="0.25">
      <c r="A55" s="53" t="s">
        <v>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57" t="s">
        <v>117</v>
      </c>
      <c r="AL55" s="53"/>
      <c r="AM55" s="53"/>
      <c r="AN55" s="53"/>
      <c r="AO55" s="53"/>
      <c r="AP55" s="54"/>
      <c r="AQ55" s="57" t="s">
        <v>172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57" t="s">
        <v>173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4"/>
      <c r="BU55" s="57" t="s">
        <v>174</v>
      </c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4"/>
      <c r="CH55" s="47" t="s">
        <v>120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9"/>
      <c r="EK55" s="47" t="s">
        <v>175</v>
      </c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82"/>
    </row>
    <row r="56" spans="1:166" ht="78.75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8"/>
      <c r="AL56" s="55"/>
      <c r="AM56" s="55"/>
      <c r="AN56" s="55"/>
      <c r="AO56" s="55"/>
      <c r="AP56" s="56"/>
      <c r="AQ56" s="58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/>
      <c r="BC56" s="58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6"/>
      <c r="BU56" s="58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6"/>
      <c r="CH56" s="48" t="s">
        <v>176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9"/>
      <c r="CX56" s="47" t="s">
        <v>15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9"/>
      <c r="DK56" s="47" t="s">
        <v>16</v>
      </c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9"/>
      <c r="DX56" s="47" t="s">
        <v>17</v>
      </c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9"/>
      <c r="EK56" s="58" t="s">
        <v>177</v>
      </c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6"/>
      <c r="EX56" s="47" t="s">
        <v>178</v>
      </c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82"/>
    </row>
    <row r="57" spans="1:166" ht="14.25" customHeight="1" x14ac:dyDescent="0.25">
      <c r="A57" s="51">
        <v>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2"/>
      <c r="AK57" s="41">
        <v>2</v>
      </c>
      <c r="AL57" s="42"/>
      <c r="AM57" s="42"/>
      <c r="AN57" s="42"/>
      <c r="AO57" s="42"/>
      <c r="AP57" s="43"/>
      <c r="AQ57" s="41">
        <v>3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  <c r="BC57" s="41">
        <v>4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3"/>
      <c r="BU57" s="41">
        <v>5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3"/>
      <c r="CH57" s="41">
        <v>6</v>
      </c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3"/>
      <c r="CX57" s="41">
        <v>7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3"/>
      <c r="DK57" s="41">
        <v>8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3"/>
      <c r="DX57" s="41">
        <v>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3"/>
      <c r="EK57" s="41">
        <v>10</v>
      </c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61">
        <v>11</v>
      </c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8"/>
    </row>
    <row r="58" spans="1:166" ht="15" customHeight="1" x14ac:dyDescent="0.25">
      <c r="A58" s="62" t="s">
        <v>33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3" t="s">
        <v>34</v>
      </c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7">
        <v>4613771.3</v>
      </c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>
        <v>4613771.3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>
        <v>4574102.84</v>
      </c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>
        <f t="shared" ref="DX58:DX89" si="2">CH58+CX58+DK58</f>
        <v>4574102.84</v>
      </c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>
        <f t="shared" ref="EK58:EK89" si="3">BC58-DX58</f>
        <v>39668.459999999963</v>
      </c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>
        <f t="shared" ref="EX58:EX89" si="4">BU58-DX58</f>
        <v>39668.459999999963</v>
      </c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8"/>
    </row>
    <row r="59" spans="1:166" ht="15" customHeight="1" x14ac:dyDescent="0.25">
      <c r="A59" s="69" t="s">
        <v>124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0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4613771.3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4613771.3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>
        <v>4574102.84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4574102.84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39668.459999999963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39668.459999999963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13.2" x14ac:dyDescent="0.25">
      <c r="A60" s="80" t="s">
        <v>179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36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35376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35376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35376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35376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179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37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35376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35376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35376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35376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3.2" x14ac:dyDescent="0.25">
      <c r="A62" s="80" t="s">
        <v>179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38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60793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60793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60793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60793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3.2" x14ac:dyDescent="0.25">
      <c r="A63" s="80" t="s">
        <v>179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39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266945.56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266945.56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266945.56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266945.56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3.2" x14ac:dyDescent="0.25">
      <c r="A64" s="80" t="s">
        <v>179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40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140747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140747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140747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140747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24.3" customHeight="1" x14ac:dyDescent="0.25">
      <c r="A65" s="80" t="s">
        <v>180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41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2223.69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2223.69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2223.69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2223.69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24.3" customHeight="1" x14ac:dyDescent="0.25">
      <c r="A66" s="80" t="s">
        <v>181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42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10684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10684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10684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10684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24.3" customHeight="1" x14ac:dyDescent="0.25">
      <c r="A67" s="80" t="s">
        <v>181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43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10684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10684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10684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10684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24.3" customHeight="1" x14ac:dyDescent="0.25">
      <c r="A68" s="80" t="s">
        <v>181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44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18360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18360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18360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18360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3" customHeight="1" x14ac:dyDescent="0.25">
      <c r="A69" s="80" t="s">
        <v>181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45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80615.240000000005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80615.240000000005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80615.240000000005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80615.240000000005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181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46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42507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42507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42507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42507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13.2" x14ac:dyDescent="0.25">
      <c r="A71" s="80" t="s">
        <v>179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47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256525.58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256525.58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256525.58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256525.58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13.2" x14ac:dyDescent="0.25">
      <c r="A72" s="80" t="s">
        <v>179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48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26085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26085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26085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26085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3" customHeight="1" x14ac:dyDescent="0.25">
      <c r="A73" s="80" t="s">
        <v>181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49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79005.179999999993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79005.179999999993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79005.179999999993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79005.179999999993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24.3" customHeight="1" x14ac:dyDescent="0.25">
      <c r="A74" s="80" t="s">
        <v>181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50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6395.08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6395.08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6395.07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6395.07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1.0000000000218279E-2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1.0000000000218279E-2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3.2" x14ac:dyDescent="0.25">
      <c r="A75" s="80" t="s">
        <v>182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51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3563.85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3563.85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3563.85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3563.85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13.2" x14ac:dyDescent="0.25">
      <c r="A76" s="80" t="s">
        <v>183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52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105600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105600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105600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105600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13.2" x14ac:dyDescent="0.25">
      <c r="A77" s="80" t="s">
        <v>183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53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1343.46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1343.46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1343.46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1343.46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13.2" x14ac:dyDescent="0.25">
      <c r="A78" s="80" t="s">
        <v>183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54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3800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3800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3800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3800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24.3" customHeight="1" x14ac:dyDescent="0.25">
      <c r="A79" s="80" t="s">
        <v>184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55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36000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36000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36000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36000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3.2" x14ac:dyDescent="0.25">
      <c r="A80" s="80" t="s">
        <v>185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56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6671.86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6671.86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6671.86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6671.86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186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57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3809.98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3809.98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3809.98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3809.98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24.3" customHeight="1" x14ac:dyDescent="0.25">
      <c r="A82" s="80" t="s">
        <v>187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58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35000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35000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35000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35000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3" customHeight="1" x14ac:dyDescent="0.25">
      <c r="A83" s="80" t="s">
        <v>187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59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7000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7000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7000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7000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3" customHeight="1" x14ac:dyDescent="0.25">
      <c r="A84" s="80" t="s">
        <v>187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60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12000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12000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12000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12000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188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61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6048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6048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6048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6048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13.2" x14ac:dyDescent="0.25">
      <c r="A86" s="80" t="s">
        <v>189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62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300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300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300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300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48.6" customHeight="1" x14ac:dyDescent="0.25">
      <c r="A87" s="80" t="s">
        <v>190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63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1026.46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1026.46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1026.46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1026.46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36.450000000000003" customHeight="1" x14ac:dyDescent="0.25">
      <c r="A88" s="80" t="s">
        <v>191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64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1000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1000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1000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2"/>
        <v>1000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3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4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13.2" x14ac:dyDescent="0.25">
      <c r="A89" s="80" t="s">
        <v>189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65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924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924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924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2"/>
        <v>924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3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4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189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66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151876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151876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112955.91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ref="DX90:DX121" si="5">CH90+CX90+DK90</f>
        <v>112955.91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ref="EK90:EK120" si="6">BC90-DX90</f>
        <v>38920.089999999997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ref="EX90:EX120" si="7">BU90-DX90</f>
        <v>38920.089999999997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13.2" x14ac:dyDescent="0.25">
      <c r="A91" s="80" t="s">
        <v>189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67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75742.3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75742.3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75742.3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5"/>
        <v>75742.3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6"/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7"/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13.2" x14ac:dyDescent="0.25">
      <c r="A92" s="80" t="s">
        <v>189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68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10400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10400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10400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10400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13.2" x14ac:dyDescent="0.25">
      <c r="A93" s="80" t="s">
        <v>185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69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48000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48000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48000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48000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13.2" x14ac:dyDescent="0.25">
      <c r="A94" s="80" t="s">
        <v>186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70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1499.99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1499.99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751.63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751.63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748.36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748.36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3.2" x14ac:dyDescent="0.25">
      <c r="A95" s="80" t="s">
        <v>185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71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4268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4268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4268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4268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3.2" x14ac:dyDescent="0.25">
      <c r="A96" s="80" t="s">
        <v>179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72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66974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66974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66974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66974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24.3" customHeight="1" x14ac:dyDescent="0.25">
      <c r="A97" s="80" t="s">
        <v>181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73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20226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20226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20226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20226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24.3" customHeight="1" x14ac:dyDescent="0.25">
      <c r="A98" s="80" t="s">
        <v>184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74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8200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8200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8200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8200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24.3" customHeight="1" x14ac:dyDescent="0.25">
      <c r="A99" s="80" t="s">
        <v>188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75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2000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2000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2000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2000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3" customHeight="1" x14ac:dyDescent="0.25">
      <c r="A100" s="80" t="s">
        <v>184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76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53010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53010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53010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53010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24.3" customHeight="1" x14ac:dyDescent="0.25">
      <c r="A101" s="80" t="s">
        <v>184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77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231000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231000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231000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231000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184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78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924000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924000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924000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924000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13.2" x14ac:dyDescent="0.25">
      <c r="A103" s="80" t="s">
        <v>185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79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20000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20000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20000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20000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13.2" x14ac:dyDescent="0.25">
      <c r="A104" s="80" t="s">
        <v>185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80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7070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7070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7070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7070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24.3" customHeight="1" x14ac:dyDescent="0.25">
      <c r="A105" s="80" t="s">
        <v>192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81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15200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15200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15200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15200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24.3" customHeight="1" x14ac:dyDescent="0.25">
      <c r="A106" s="80" t="s">
        <v>192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82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377048.18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377048.18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377048.18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377048.18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24.3" customHeight="1" x14ac:dyDescent="0.25">
      <c r="A107" s="80" t="s">
        <v>192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83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520685.57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520685.57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520685.57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520685.57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24.3" customHeight="1" x14ac:dyDescent="0.25">
      <c r="A108" s="80" t="s">
        <v>192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84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12824.74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12824.74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12824.74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12824.74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13.2" x14ac:dyDescent="0.25">
      <c r="A109" s="80" t="s">
        <v>183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85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230200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230200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230200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230200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3.2" x14ac:dyDescent="0.25">
      <c r="A110" s="80" t="s">
        <v>183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86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34800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34800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34800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34800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13.2" x14ac:dyDescent="0.25">
      <c r="A111" s="80" t="s">
        <v>183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87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7200.84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7200.84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7200.84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7200.84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24.3" customHeight="1" x14ac:dyDescent="0.25">
      <c r="A112" s="80" t="s">
        <v>192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88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0.01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0.01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0.01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0.01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24.3" customHeight="1" x14ac:dyDescent="0.25">
      <c r="A113" s="80" t="s">
        <v>192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89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371915.78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371915.78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371915.78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371915.78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24.3" customHeight="1" x14ac:dyDescent="0.25">
      <c r="A114" s="80" t="s">
        <v>188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90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9278.25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9278.25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9278.25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9278.25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24.3" customHeight="1" x14ac:dyDescent="0.25">
      <c r="A115" s="80" t="s">
        <v>188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91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1953.12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1953.12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1953.12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1953.12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24.3" customHeight="1" x14ac:dyDescent="0.25">
      <c r="A116" s="80" t="s">
        <v>188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92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2240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2240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2240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2240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24.3" customHeight="1" x14ac:dyDescent="0.25">
      <c r="A117" s="80" t="s">
        <v>188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93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9248.58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9248.58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9248.58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9248.58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36.450000000000003" customHeight="1" x14ac:dyDescent="0.25">
      <c r="A118" s="80" t="s">
        <v>193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94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500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500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0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500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500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36.450000000000003" customHeight="1" x14ac:dyDescent="0.25">
      <c r="A119" s="80" t="s">
        <v>193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95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500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500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-500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-500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36.450000000000003" customHeight="1" x14ac:dyDescent="0.25">
      <c r="A120" s="80" t="s">
        <v>191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96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100000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100000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100000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5"/>
        <v>100000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6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7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24" customHeight="1" x14ac:dyDescent="0.25">
      <c r="A121" s="85" t="s">
        <v>97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6"/>
      <c r="AK121" s="87" t="s">
        <v>98</v>
      </c>
      <c r="AL121" s="88"/>
      <c r="AM121" s="88"/>
      <c r="AN121" s="88"/>
      <c r="AO121" s="88"/>
      <c r="AP121" s="88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4">
        <v>-109248.58</v>
      </c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>
        <v>-109248.58</v>
      </c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>
        <v>-47963.58</v>
      </c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74">
        <f t="shared" si="5"/>
        <v>-47963.58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90"/>
    </row>
    <row r="122" spans="1:166" ht="24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</row>
    <row r="123" spans="1:166" ht="35.2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</row>
    <row r="124" spans="1:166" ht="35.2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</row>
    <row r="125" spans="1:166" ht="12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</row>
    <row r="126" spans="1:166" ht="8.2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</row>
    <row r="127" spans="1:166" ht="9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</row>
    <row r="128" spans="1:166" ht="12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13" t="s">
        <v>194</v>
      </c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13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9" t="s">
        <v>195</v>
      </c>
    </row>
    <row r="129" spans="1:166" ht="12.75" customHeight="1" x14ac:dyDescent="0.2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</row>
    <row r="130" spans="1:166" ht="11.25" customHeight="1" x14ac:dyDescent="0.25">
      <c r="A130" s="53" t="s">
        <v>5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4"/>
      <c r="AP130" s="57" t="s">
        <v>117</v>
      </c>
      <c r="AQ130" s="53"/>
      <c r="AR130" s="53"/>
      <c r="AS130" s="53"/>
      <c r="AT130" s="53"/>
      <c r="AU130" s="54"/>
      <c r="AV130" s="57" t="s">
        <v>196</v>
      </c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4"/>
      <c r="BL130" s="57" t="s">
        <v>173</v>
      </c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4"/>
      <c r="CF130" s="47" t="s">
        <v>120</v>
      </c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9"/>
      <c r="ET130" s="57" t="s">
        <v>13</v>
      </c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9"/>
    </row>
    <row r="131" spans="1:166" ht="69.75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6"/>
      <c r="AP131" s="58"/>
      <c r="AQ131" s="55"/>
      <c r="AR131" s="55"/>
      <c r="AS131" s="55"/>
      <c r="AT131" s="55"/>
      <c r="AU131" s="56"/>
      <c r="AV131" s="58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6"/>
      <c r="BL131" s="58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6"/>
      <c r="CF131" s="48" t="s">
        <v>197</v>
      </c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9"/>
      <c r="CW131" s="47" t="s">
        <v>15</v>
      </c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9"/>
      <c r="DN131" s="47" t="s">
        <v>16</v>
      </c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9"/>
      <c r="EE131" s="47" t="s">
        <v>17</v>
      </c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9"/>
      <c r="ET131" s="58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60"/>
    </row>
    <row r="132" spans="1:166" ht="12" customHeight="1" x14ac:dyDescent="0.25">
      <c r="A132" s="51">
        <v>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2"/>
      <c r="AP132" s="41">
        <v>2</v>
      </c>
      <c r="AQ132" s="42"/>
      <c r="AR132" s="42"/>
      <c r="AS132" s="42"/>
      <c r="AT132" s="42"/>
      <c r="AU132" s="43"/>
      <c r="AV132" s="41">
        <v>3</v>
      </c>
      <c r="AW132" s="42"/>
      <c r="AX132" s="42"/>
      <c r="AY132" s="42"/>
      <c r="AZ132" s="42"/>
      <c r="BA132" s="42"/>
      <c r="BB132" s="42"/>
      <c r="BC132" s="42"/>
      <c r="BD132" s="42"/>
      <c r="BE132" s="27"/>
      <c r="BF132" s="27"/>
      <c r="BG132" s="27"/>
      <c r="BH132" s="27"/>
      <c r="BI132" s="27"/>
      <c r="BJ132" s="27"/>
      <c r="BK132" s="50"/>
      <c r="BL132" s="41">
        <v>4</v>
      </c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3"/>
      <c r="CF132" s="41">
        <v>5</v>
      </c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3"/>
      <c r="CW132" s="41">
        <v>6</v>
      </c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3"/>
      <c r="DN132" s="41">
        <v>7</v>
      </c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3"/>
      <c r="EE132" s="41">
        <v>8</v>
      </c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3"/>
      <c r="ET132" s="61">
        <v>9</v>
      </c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8"/>
    </row>
    <row r="133" spans="1:166" ht="37.5" customHeight="1" x14ac:dyDescent="0.25">
      <c r="A133" s="91" t="s">
        <v>198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2"/>
      <c r="AP133" s="63" t="s">
        <v>199</v>
      </c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5"/>
      <c r="BF133" s="45"/>
      <c r="BG133" s="45"/>
      <c r="BH133" s="45"/>
      <c r="BI133" s="45"/>
      <c r="BJ133" s="45"/>
      <c r="BK133" s="66"/>
      <c r="BL133" s="67">
        <v>109248.58</v>
      </c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>
        <v>47963.58</v>
      </c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>
        <f t="shared" ref="EE133:EE147" si="8">CF133+CW133+DN133</f>
        <v>47963.58</v>
      </c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>
        <f t="shared" ref="ET133:ET138" si="9">BL133-CF133-CW133-DN133</f>
        <v>61285</v>
      </c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8"/>
    </row>
    <row r="134" spans="1:166" ht="36.75" customHeight="1" x14ac:dyDescent="0.25">
      <c r="A134" s="93" t="s">
        <v>200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4"/>
      <c r="AP134" s="70" t="s">
        <v>201</v>
      </c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2"/>
      <c r="BF134" s="24"/>
      <c r="BG134" s="24"/>
      <c r="BH134" s="24"/>
      <c r="BI134" s="24"/>
      <c r="BJ134" s="24"/>
      <c r="BK134" s="73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5">
        <f t="shared" si="8"/>
        <v>0</v>
      </c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7"/>
      <c r="ET134" s="75">
        <f t="shared" si="9"/>
        <v>0</v>
      </c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95"/>
    </row>
    <row r="135" spans="1:166" ht="17.25" customHeight="1" x14ac:dyDescent="0.25">
      <c r="A135" s="99" t="s">
        <v>202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100"/>
      <c r="AP135" s="35"/>
      <c r="AQ135" s="36"/>
      <c r="AR135" s="36"/>
      <c r="AS135" s="36"/>
      <c r="AT135" s="36"/>
      <c r="AU135" s="101"/>
      <c r="AV135" s="102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4"/>
      <c r="BL135" s="96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8"/>
      <c r="CF135" s="96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8"/>
      <c r="CW135" s="96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8"/>
      <c r="DN135" s="96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8"/>
      <c r="EE135" s="74">
        <f t="shared" si="8"/>
        <v>0</v>
      </c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>
        <f t="shared" si="9"/>
        <v>0</v>
      </c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24" customHeight="1" x14ac:dyDescent="0.25">
      <c r="A136" s="93" t="s">
        <v>203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4"/>
      <c r="AP136" s="70" t="s">
        <v>204</v>
      </c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2"/>
      <c r="BF136" s="24"/>
      <c r="BG136" s="24"/>
      <c r="BH136" s="24"/>
      <c r="BI136" s="24"/>
      <c r="BJ136" s="24"/>
      <c r="BK136" s="73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>
        <f t="shared" si="8"/>
        <v>0</v>
      </c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>
        <f t="shared" si="9"/>
        <v>0</v>
      </c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17.25" customHeight="1" x14ac:dyDescent="0.25">
      <c r="A137" s="99" t="s">
        <v>202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100"/>
      <c r="AP137" s="35"/>
      <c r="AQ137" s="36"/>
      <c r="AR137" s="36"/>
      <c r="AS137" s="36"/>
      <c r="AT137" s="36"/>
      <c r="AU137" s="101"/>
      <c r="AV137" s="102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4"/>
      <c r="BL137" s="96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8"/>
      <c r="CF137" s="96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8"/>
      <c r="CW137" s="96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8"/>
      <c r="DN137" s="96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8"/>
      <c r="EE137" s="74">
        <f t="shared" si="8"/>
        <v>0</v>
      </c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>
        <f t="shared" si="9"/>
        <v>0</v>
      </c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8"/>
    </row>
    <row r="138" spans="1:166" ht="31.5" customHeight="1" x14ac:dyDescent="0.25">
      <c r="A138" s="105" t="s">
        <v>205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70" t="s">
        <v>206</v>
      </c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2"/>
      <c r="BF138" s="24"/>
      <c r="BG138" s="24"/>
      <c r="BH138" s="24"/>
      <c r="BI138" s="24"/>
      <c r="BJ138" s="24"/>
      <c r="BK138" s="73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>
        <f t="shared" si="8"/>
        <v>0</v>
      </c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>
        <f t="shared" si="9"/>
        <v>0</v>
      </c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8"/>
    </row>
    <row r="139" spans="1:166" ht="15" customHeight="1" x14ac:dyDescent="0.25">
      <c r="A139" s="69" t="s">
        <v>207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70" t="s">
        <v>208</v>
      </c>
      <c r="AQ139" s="71"/>
      <c r="AR139" s="71"/>
      <c r="AS139" s="71"/>
      <c r="AT139" s="71"/>
      <c r="AU139" s="71"/>
      <c r="AV139" s="88"/>
      <c r="AW139" s="88"/>
      <c r="AX139" s="88"/>
      <c r="AY139" s="88"/>
      <c r="AZ139" s="88"/>
      <c r="BA139" s="88"/>
      <c r="BB139" s="88"/>
      <c r="BC139" s="88"/>
      <c r="BD139" s="88"/>
      <c r="BE139" s="106"/>
      <c r="BF139" s="107"/>
      <c r="BG139" s="107"/>
      <c r="BH139" s="107"/>
      <c r="BI139" s="107"/>
      <c r="BJ139" s="107"/>
      <c r="BK139" s="108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>
        <f t="shared" si="8"/>
        <v>0</v>
      </c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8"/>
    </row>
    <row r="140" spans="1:166" ht="15" customHeight="1" x14ac:dyDescent="0.25">
      <c r="A140" s="69" t="s">
        <v>209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109"/>
      <c r="AP140" s="23" t="s">
        <v>210</v>
      </c>
      <c r="AQ140" s="24"/>
      <c r="AR140" s="24"/>
      <c r="AS140" s="24"/>
      <c r="AT140" s="24"/>
      <c r="AU140" s="73"/>
      <c r="AV140" s="110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2"/>
      <c r="BL140" s="75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7"/>
      <c r="CF140" s="75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7"/>
      <c r="CW140" s="75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7"/>
      <c r="DN140" s="75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7"/>
      <c r="EE140" s="74">
        <f t="shared" si="8"/>
        <v>0</v>
      </c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8"/>
    </row>
    <row r="141" spans="1:166" ht="31.5" customHeight="1" x14ac:dyDescent="0.25">
      <c r="A141" s="113" t="s">
        <v>211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4"/>
      <c r="AP141" s="70" t="s">
        <v>212</v>
      </c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2"/>
      <c r="BF141" s="24"/>
      <c r="BG141" s="24"/>
      <c r="BH141" s="24"/>
      <c r="BI141" s="24"/>
      <c r="BJ141" s="24"/>
      <c r="BK141" s="73"/>
      <c r="BL141" s="74">
        <v>109248.58</v>
      </c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>
        <v>47963.58</v>
      </c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>
        <f t="shared" si="8"/>
        <v>47963.58</v>
      </c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38.25" customHeight="1" x14ac:dyDescent="0.25">
      <c r="A142" s="113" t="s">
        <v>213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109"/>
      <c r="AP142" s="23" t="s">
        <v>214</v>
      </c>
      <c r="AQ142" s="24"/>
      <c r="AR142" s="24"/>
      <c r="AS142" s="24"/>
      <c r="AT142" s="24"/>
      <c r="AU142" s="73"/>
      <c r="AV142" s="110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2"/>
      <c r="BL142" s="75">
        <v>109248.58</v>
      </c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7"/>
      <c r="CF142" s="75">
        <v>47963.58</v>
      </c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7"/>
      <c r="CW142" s="75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7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>
        <f t="shared" si="8"/>
        <v>47963.58</v>
      </c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36" customHeight="1" x14ac:dyDescent="0.25">
      <c r="A143" s="113" t="s">
        <v>215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109"/>
      <c r="AP143" s="70" t="s">
        <v>216</v>
      </c>
      <c r="AQ143" s="71"/>
      <c r="AR143" s="71"/>
      <c r="AS143" s="71"/>
      <c r="AT143" s="71"/>
      <c r="AU143" s="71"/>
      <c r="AV143" s="88"/>
      <c r="AW143" s="88"/>
      <c r="AX143" s="88"/>
      <c r="AY143" s="88"/>
      <c r="AZ143" s="88"/>
      <c r="BA143" s="88"/>
      <c r="BB143" s="88"/>
      <c r="BC143" s="88"/>
      <c r="BD143" s="88"/>
      <c r="BE143" s="106"/>
      <c r="BF143" s="107"/>
      <c r="BG143" s="107"/>
      <c r="BH143" s="107"/>
      <c r="BI143" s="107"/>
      <c r="BJ143" s="107"/>
      <c r="BK143" s="108"/>
      <c r="BL143" s="74">
        <v>-4504522.72</v>
      </c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>
        <v>-4526139.26</v>
      </c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>
        <f t="shared" si="8"/>
        <v>-4526139.26</v>
      </c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26.25" customHeight="1" x14ac:dyDescent="0.25">
      <c r="A144" s="113" t="s">
        <v>217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109"/>
      <c r="AP144" s="23" t="s">
        <v>218</v>
      </c>
      <c r="AQ144" s="24"/>
      <c r="AR144" s="24"/>
      <c r="AS144" s="24"/>
      <c r="AT144" s="24"/>
      <c r="AU144" s="73"/>
      <c r="AV144" s="110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2"/>
      <c r="BL144" s="75">
        <v>4613771.3</v>
      </c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7"/>
      <c r="CF144" s="75">
        <v>4574102.84</v>
      </c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7"/>
      <c r="CW144" s="75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7"/>
      <c r="DN144" s="75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7"/>
      <c r="EE144" s="74">
        <f t="shared" si="8"/>
        <v>4574102.84</v>
      </c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27.75" customHeight="1" x14ac:dyDescent="0.25">
      <c r="A145" s="113" t="s">
        <v>219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4"/>
      <c r="AP145" s="70" t="s">
        <v>220</v>
      </c>
      <c r="AQ145" s="71"/>
      <c r="AR145" s="71"/>
      <c r="AS145" s="71"/>
      <c r="AT145" s="71"/>
      <c r="AU145" s="71"/>
      <c r="AV145" s="88"/>
      <c r="AW145" s="88"/>
      <c r="AX145" s="88"/>
      <c r="AY145" s="88"/>
      <c r="AZ145" s="88"/>
      <c r="BA145" s="88"/>
      <c r="BB145" s="88"/>
      <c r="BC145" s="88"/>
      <c r="BD145" s="88"/>
      <c r="BE145" s="106"/>
      <c r="BF145" s="107"/>
      <c r="BG145" s="107"/>
      <c r="BH145" s="107"/>
      <c r="BI145" s="107"/>
      <c r="BJ145" s="107"/>
      <c r="BK145" s="108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5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7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>
        <f t="shared" si="8"/>
        <v>0</v>
      </c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24" customHeight="1" x14ac:dyDescent="0.25">
      <c r="A146" s="113" t="s">
        <v>221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109"/>
      <c r="AP146" s="23" t="s">
        <v>222</v>
      </c>
      <c r="AQ146" s="24"/>
      <c r="AR146" s="24"/>
      <c r="AS146" s="24"/>
      <c r="AT146" s="24"/>
      <c r="AU146" s="73"/>
      <c r="AV146" s="110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2"/>
      <c r="BL146" s="75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7"/>
      <c r="CF146" s="75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7"/>
      <c r="CW146" s="75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7"/>
      <c r="DN146" s="75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7"/>
      <c r="EE146" s="74">
        <f t="shared" si="8"/>
        <v>0</v>
      </c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25.5" customHeight="1" x14ac:dyDescent="0.25">
      <c r="A147" s="115" t="s">
        <v>223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7"/>
      <c r="AP147" s="87" t="s">
        <v>224</v>
      </c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106"/>
      <c r="BF147" s="107"/>
      <c r="BG147" s="107"/>
      <c r="BH147" s="107"/>
      <c r="BI147" s="107"/>
      <c r="BJ147" s="107"/>
      <c r="BK147" s="108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118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20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>
        <f t="shared" si="8"/>
        <v>0</v>
      </c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90"/>
    </row>
    <row r="148" spans="1:166" ht="11.2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</row>
    <row r="149" spans="1:166" ht="11.2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</row>
    <row r="150" spans="1:166" ht="11.25" customHeight="1" x14ac:dyDescent="0.25">
      <c r="A150" s="8" t="s">
        <v>225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8"/>
      <c r="AG150" s="8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 t="s">
        <v>226</v>
      </c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</row>
    <row r="151" spans="1:166" ht="11.2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1" t="s">
        <v>227</v>
      </c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8"/>
      <c r="AG151" s="8"/>
      <c r="AH151" s="121" t="s">
        <v>228</v>
      </c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 t="s">
        <v>229</v>
      </c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8"/>
      <c r="DR151" s="8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</row>
    <row r="152" spans="1:166" ht="11.25" customHeight="1" x14ac:dyDescent="0.25">
      <c r="A152" s="8" t="s">
        <v>230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8"/>
      <c r="AG152" s="8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121" t="s">
        <v>227</v>
      </c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4"/>
      <c r="DR152" s="14"/>
      <c r="DS152" s="121" t="s">
        <v>228</v>
      </c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</row>
    <row r="153" spans="1:166" ht="11.2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21" t="s">
        <v>227</v>
      </c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4"/>
      <c r="AG153" s="14"/>
      <c r="AH153" s="121" t="s">
        <v>228</v>
      </c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</row>
    <row r="154" spans="1:166" ht="7.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</row>
    <row r="155" spans="1:166" ht="11.25" customHeight="1" x14ac:dyDescent="0.25">
      <c r="A155" s="123" t="s">
        <v>231</v>
      </c>
      <c r="B155" s="123"/>
      <c r="C155" s="124"/>
      <c r="D155" s="124"/>
      <c r="E155" s="124"/>
      <c r="F155" s="8" t="s">
        <v>231</v>
      </c>
      <c r="G155" s="8"/>
      <c r="H155" s="8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23">
        <v>200</v>
      </c>
      <c r="Z155" s="123"/>
      <c r="AA155" s="123"/>
      <c r="AB155" s="123"/>
      <c r="AC155" s="123"/>
      <c r="AD155" s="122"/>
      <c r="AE155" s="122"/>
      <c r="AF155" s="8"/>
      <c r="AG155" s="8" t="s">
        <v>232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</row>
    <row r="156" spans="1:166" ht="11.2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8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8"/>
      <c r="CY156" s="8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8"/>
      <c r="DW156" s="8"/>
      <c r="DX156" s="9"/>
      <c r="DY156" s="9"/>
      <c r="DZ156" s="12"/>
      <c r="EA156" s="12"/>
      <c r="EB156" s="12"/>
      <c r="EC156" s="8"/>
      <c r="ED156" s="8"/>
      <c r="EE156" s="8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9"/>
      <c r="EW156" s="9"/>
      <c r="EX156" s="9"/>
      <c r="EY156" s="9"/>
      <c r="EZ156" s="9"/>
      <c r="FA156" s="15"/>
      <c r="FB156" s="15"/>
      <c r="FC156" s="8"/>
      <c r="FD156" s="8"/>
      <c r="FE156" s="8"/>
      <c r="FF156" s="8"/>
      <c r="FG156" s="8"/>
      <c r="FH156" s="8"/>
      <c r="FI156" s="8"/>
      <c r="FJ156" s="8"/>
    </row>
    <row r="157" spans="1:166" ht="9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8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7"/>
      <c r="CY157" s="17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</row>
  </sheetData>
  <mergeCells count="1163">
    <mergeCell ref="AD155:AE155"/>
    <mergeCell ref="A155:B155"/>
    <mergeCell ref="C155:E155"/>
    <mergeCell ref="I155:X155"/>
    <mergeCell ref="Y155:AC155"/>
    <mergeCell ref="DC152:DP152"/>
    <mergeCell ref="DS152:ES152"/>
    <mergeCell ref="DC151:DP151"/>
    <mergeCell ref="DS151:ES151"/>
    <mergeCell ref="R153:AE153"/>
    <mergeCell ref="AH153:BH153"/>
    <mergeCell ref="N150:AE150"/>
    <mergeCell ref="AH150:BH150"/>
    <mergeCell ref="N151:AE151"/>
    <mergeCell ref="AH151:BH151"/>
    <mergeCell ref="R152:AE152"/>
    <mergeCell ref="AH152:BH152"/>
    <mergeCell ref="ET147:FJ147"/>
    <mergeCell ref="A147:AO147"/>
    <mergeCell ref="AP147:AU147"/>
    <mergeCell ref="AV147:BK147"/>
    <mergeCell ref="BL147:CE147"/>
    <mergeCell ref="CF147:CV147"/>
    <mergeCell ref="CW146:DM146"/>
    <mergeCell ref="DN146:ED146"/>
    <mergeCell ref="EE146:ES146"/>
    <mergeCell ref="CW147:DM147"/>
    <mergeCell ref="DN147:ED147"/>
    <mergeCell ref="EE147:ES147"/>
    <mergeCell ref="CW145:DM145"/>
    <mergeCell ref="DN145:ED145"/>
    <mergeCell ref="EE145:ES145"/>
    <mergeCell ref="ET145:FJ145"/>
    <mergeCell ref="A146:AO146"/>
    <mergeCell ref="AP146:AU146"/>
    <mergeCell ref="AV146:BK146"/>
    <mergeCell ref="BL146:CE146"/>
    <mergeCell ref="ET146:FJ146"/>
    <mergeCell ref="CF146:CV146"/>
    <mergeCell ref="A144:AO144"/>
    <mergeCell ref="AP144:AU144"/>
    <mergeCell ref="AV144:BK144"/>
    <mergeCell ref="BL144:CE144"/>
    <mergeCell ref="ET144:FJ144"/>
    <mergeCell ref="A145:AO145"/>
    <mergeCell ref="AP145:AU145"/>
    <mergeCell ref="AV145:BK145"/>
    <mergeCell ref="BL145:CE145"/>
    <mergeCell ref="CF145:CV145"/>
    <mergeCell ref="CW143:DM143"/>
    <mergeCell ref="DN143:ED143"/>
    <mergeCell ref="EE143:ES143"/>
    <mergeCell ref="ET143:FJ143"/>
    <mergeCell ref="CF144:CV144"/>
    <mergeCell ref="CW144:DM144"/>
    <mergeCell ref="DN144:ED144"/>
    <mergeCell ref="EE144:ES144"/>
    <mergeCell ref="A142:AO142"/>
    <mergeCell ref="AP142:AU142"/>
    <mergeCell ref="AV142:BK142"/>
    <mergeCell ref="BL142:CE142"/>
    <mergeCell ref="ET142:FJ142"/>
    <mergeCell ref="A143:AO143"/>
    <mergeCell ref="AP143:AU143"/>
    <mergeCell ref="AV143:BK143"/>
    <mergeCell ref="BL143:CE143"/>
    <mergeCell ref="CF143:CV143"/>
    <mergeCell ref="EE141:ES141"/>
    <mergeCell ref="ET141:FJ141"/>
    <mergeCell ref="CF142:CV142"/>
    <mergeCell ref="CW142:DM142"/>
    <mergeCell ref="DN142:ED142"/>
    <mergeCell ref="EE142:ES142"/>
    <mergeCell ref="CW140:DM140"/>
    <mergeCell ref="DN140:ED140"/>
    <mergeCell ref="EE140:ES140"/>
    <mergeCell ref="A141:AO141"/>
    <mergeCell ref="AP141:AU141"/>
    <mergeCell ref="AV141:BK141"/>
    <mergeCell ref="BL141:CE141"/>
    <mergeCell ref="CF141:CV141"/>
    <mergeCell ref="CW141:DM141"/>
    <mergeCell ref="DN141:ED141"/>
    <mergeCell ref="CW139:DM139"/>
    <mergeCell ref="DN139:ED139"/>
    <mergeCell ref="EE139:ES139"/>
    <mergeCell ref="ET139:FJ139"/>
    <mergeCell ref="ET140:FJ140"/>
    <mergeCell ref="A140:AO140"/>
    <mergeCell ref="AP140:AU140"/>
    <mergeCell ref="AV140:BK140"/>
    <mergeCell ref="BL140:CE140"/>
    <mergeCell ref="CF140:CV140"/>
    <mergeCell ref="CF138:CV138"/>
    <mergeCell ref="CW138:DM138"/>
    <mergeCell ref="DN138:ED138"/>
    <mergeCell ref="EE138:ES138"/>
    <mergeCell ref="ET138:FJ138"/>
    <mergeCell ref="A139:AO139"/>
    <mergeCell ref="AP139:AU139"/>
    <mergeCell ref="AV139:BK139"/>
    <mergeCell ref="BL139:CE139"/>
    <mergeCell ref="CF139:CV139"/>
    <mergeCell ref="A137:AO137"/>
    <mergeCell ref="AP137:AU137"/>
    <mergeCell ref="AV137:BK137"/>
    <mergeCell ref="BL137:CE137"/>
    <mergeCell ref="A138:AO138"/>
    <mergeCell ref="AP138:AU138"/>
    <mergeCell ref="AV138:BK138"/>
    <mergeCell ref="BL138:CE138"/>
    <mergeCell ref="CF136:CV136"/>
    <mergeCell ref="CW136:DM136"/>
    <mergeCell ref="DN136:ED136"/>
    <mergeCell ref="EE136:ES136"/>
    <mergeCell ref="ET136:FJ136"/>
    <mergeCell ref="ET137:FJ137"/>
    <mergeCell ref="CF137:CV137"/>
    <mergeCell ref="CW137:DM137"/>
    <mergeCell ref="DN137:ED137"/>
    <mergeCell ref="EE137:ES137"/>
    <mergeCell ref="A135:AO135"/>
    <mergeCell ref="AP135:AU135"/>
    <mergeCell ref="AV135:BK135"/>
    <mergeCell ref="BL135:CE135"/>
    <mergeCell ref="A136:AO136"/>
    <mergeCell ref="AP136:AU136"/>
    <mergeCell ref="AV136:BK136"/>
    <mergeCell ref="BL136:CE136"/>
    <mergeCell ref="DN134:ED134"/>
    <mergeCell ref="EE134:ES134"/>
    <mergeCell ref="ET134:FJ134"/>
    <mergeCell ref="ET135:FJ135"/>
    <mergeCell ref="CF135:CV135"/>
    <mergeCell ref="CW135:DM135"/>
    <mergeCell ref="DN135:ED135"/>
    <mergeCell ref="EE135:ES135"/>
    <mergeCell ref="A134:AO134"/>
    <mergeCell ref="AP134:AU134"/>
    <mergeCell ref="AV134:BK134"/>
    <mergeCell ref="BL134:CE134"/>
    <mergeCell ref="CF134:CV134"/>
    <mergeCell ref="CW134:DM134"/>
    <mergeCell ref="ET132:FJ132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ET133:FJ133"/>
    <mergeCell ref="EE131:ES131"/>
    <mergeCell ref="CF132:CV132"/>
    <mergeCell ref="CW132:DM132"/>
    <mergeCell ref="DN132:ED132"/>
    <mergeCell ref="EE132:ES132"/>
    <mergeCell ref="A132:AO132"/>
    <mergeCell ref="AP132:AU132"/>
    <mergeCell ref="AV132:BK132"/>
    <mergeCell ref="BL132:CE132"/>
    <mergeCell ref="A130:AO131"/>
    <mergeCell ref="AP130:AU131"/>
    <mergeCell ref="AV130:BK131"/>
    <mergeCell ref="BL130:CE131"/>
    <mergeCell ref="A129:FJ129"/>
    <mergeCell ref="CF130:ES130"/>
    <mergeCell ref="ET130:FJ131"/>
    <mergeCell ref="CF131:CV131"/>
    <mergeCell ref="CW131:DM131"/>
    <mergeCell ref="DN131:ED131"/>
    <mergeCell ref="A121:AJ121"/>
    <mergeCell ref="AK121:AP121"/>
    <mergeCell ref="AQ121:BB121"/>
    <mergeCell ref="BC121:BT121"/>
    <mergeCell ref="EK121:EW121"/>
    <mergeCell ref="EX121:FJ121"/>
    <mergeCell ref="BU121:CG121"/>
    <mergeCell ref="CH121:CW121"/>
    <mergeCell ref="CX121:DJ121"/>
    <mergeCell ref="EX120:FJ120"/>
    <mergeCell ref="BU120:CG120"/>
    <mergeCell ref="CH120:CW120"/>
    <mergeCell ref="CX120:DJ120"/>
    <mergeCell ref="DK120:DW120"/>
    <mergeCell ref="DX121:EJ121"/>
    <mergeCell ref="DK121:DW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rep:2.51.0.97</dc:description>
  <cp:lastModifiedBy>todk1</cp:lastModifiedBy>
  <dcterms:created xsi:type="dcterms:W3CDTF">2024-02-29T14:23:57Z</dcterms:created>
  <dcterms:modified xsi:type="dcterms:W3CDTF">2024-02-29T14:23:57Z</dcterms:modified>
</cp:coreProperties>
</file>