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tu-todk1\Desktop\БТурма\"/>
    </mc:Choice>
  </mc:AlternateContent>
  <bookViews>
    <workbookView xWindow="360" yWindow="276" windowWidth="14940" windowHeight="9156" activeTab="1"/>
  </bookViews>
  <sheets>
    <sheet name="Приложение" sheetId="1" r:id="rId1"/>
    <sheet name="Отчет об исполнении бюджета ГР" sheetId="2" r:id="rId2"/>
  </sheets>
  <definedNames>
    <definedName name="LAST_CELL" localSheetId="1">'Отчет об исполнении бюджета ГР'!$FJ$172</definedName>
    <definedName name="LAST_CELL" localSheetId="0">Приложение!$M$94</definedName>
  </definedNames>
  <calcPr calcId="152511"/>
</workbook>
</file>

<file path=xl/calcChain.xml><?xml version="1.0" encoding="utf-8"?>
<calcChain xmlns="http://schemas.openxmlformats.org/spreadsheetml/2006/main">
  <c r="EE19" i="2" l="1"/>
  <c r="ET19" i="2" s="1"/>
  <c r="EE20" i="2"/>
  <c r="ET20" i="2" s="1"/>
  <c r="EE21" i="2"/>
  <c r="ET21" i="2"/>
  <c r="EE22" i="2"/>
  <c r="ET22" i="2" s="1"/>
  <c r="EE23" i="2"/>
  <c r="ET23" i="2"/>
  <c r="EE24" i="2"/>
  <c r="ET24" i="2" s="1"/>
  <c r="EE25" i="2"/>
  <c r="ET25" i="2"/>
  <c r="EE26" i="2"/>
  <c r="ET26" i="2" s="1"/>
  <c r="EE27" i="2"/>
  <c r="ET27" i="2" s="1"/>
  <c r="EE28" i="2"/>
  <c r="ET28" i="2" s="1"/>
  <c r="EE29" i="2"/>
  <c r="ET29" i="2"/>
  <c r="EE30" i="2"/>
  <c r="ET30" i="2" s="1"/>
  <c r="EE31" i="2"/>
  <c r="ET31" i="2"/>
  <c r="EE32" i="2"/>
  <c r="ET32" i="2" s="1"/>
  <c r="EE33" i="2"/>
  <c r="ET33" i="2"/>
  <c r="EE34" i="2"/>
  <c r="ET34" i="2" s="1"/>
  <c r="EE35" i="2"/>
  <c r="ET35" i="2" s="1"/>
  <c r="EE36" i="2"/>
  <c r="ET36" i="2" s="1"/>
  <c r="EE37" i="2"/>
  <c r="ET37" i="2"/>
  <c r="EE38" i="2"/>
  <c r="ET38" i="2" s="1"/>
  <c r="DX53" i="2"/>
  <c r="EK53" i="2"/>
  <c r="EX53" i="2"/>
  <c r="DX54" i="2"/>
  <c r="EK54" i="2"/>
  <c r="EX54" i="2"/>
  <c r="DX55" i="2"/>
  <c r="EK55" i="2" s="1"/>
  <c r="DX56" i="2"/>
  <c r="EX56" i="2" s="1"/>
  <c r="EK56" i="2"/>
  <c r="DX57" i="2"/>
  <c r="EK57" i="2" s="1"/>
  <c r="DX58" i="2"/>
  <c r="EK58" i="2"/>
  <c r="EX58" i="2"/>
  <c r="DX59" i="2"/>
  <c r="EK59" i="2" s="1"/>
  <c r="EX59" i="2"/>
  <c r="DX60" i="2"/>
  <c r="EX60" i="2" s="1"/>
  <c r="DX61" i="2"/>
  <c r="EK61" i="2"/>
  <c r="EX61" i="2"/>
  <c r="DX62" i="2"/>
  <c r="EK62" i="2"/>
  <c r="EX62" i="2"/>
  <c r="DX63" i="2"/>
  <c r="EK63" i="2" s="1"/>
  <c r="DX64" i="2"/>
  <c r="EX64" i="2" s="1"/>
  <c r="EK64" i="2"/>
  <c r="DX65" i="2"/>
  <c r="EK65" i="2" s="1"/>
  <c r="DX66" i="2"/>
  <c r="EK66" i="2"/>
  <c r="EX66" i="2"/>
  <c r="DX67" i="2"/>
  <c r="EK67" i="2" s="1"/>
  <c r="EX67" i="2"/>
  <c r="DX68" i="2"/>
  <c r="EX68" i="2" s="1"/>
  <c r="DX69" i="2"/>
  <c r="EK69" i="2"/>
  <c r="EX69" i="2"/>
  <c r="DX70" i="2"/>
  <c r="EK70" i="2"/>
  <c r="EX70" i="2"/>
  <c r="DX71" i="2"/>
  <c r="EK71" i="2" s="1"/>
  <c r="DX72" i="2"/>
  <c r="EX72" i="2" s="1"/>
  <c r="EK72" i="2"/>
  <c r="DX73" i="2"/>
  <c r="EK73" i="2" s="1"/>
  <c r="DX74" i="2"/>
  <c r="EK74" i="2"/>
  <c r="EX74" i="2"/>
  <c r="DX75" i="2"/>
  <c r="EK75" i="2" s="1"/>
  <c r="EX75" i="2"/>
  <c r="DX76" i="2"/>
  <c r="EX76" i="2" s="1"/>
  <c r="DX77" i="2"/>
  <c r="EK77" i="2"/>
  <c r="EX77" i="2"/>
  <c r="DX78" i="2"/>
  <c r="EK78" i="2"/>
  <c r="EX78" i="2"/>
  <c r="DX79" i="2"/>
  <c r="EK79" i="2" s="1"/>
  <c r="DX80" i="2"/>
  <c r="EX80" i="2" s="1"/>
  <c r="EK80" i="2"/>
  <c r="DX81" i="2"/>
  <c r="EK81" i="2" s="1"/>
  <c r="DX82" i="2"/>
  <c r="EK82" i="2"/>
  <c r="EX82" i="2"/>
  <c r="DX83" i="2"/>
  <c r="EK83" i="2" s="1"/>
  <c r="EX83" i="2"/>
  <c r="DX84" i="2"/>
  <c r="EX84" i="2" s="1"/>
  <c r="DX85" i="2"/>
  <c r="EK85" i="2"/>
  <c r="EX85" i="2"/>
  <c r="DX86" i="2"/>
  <c r="EK86" i="2"/>
  <c r="EX86" i="2"/>
  <c r="DX87" i="2"/>
  <c r="EK87" i="2" s="1"/>
  <c r="DX88" i="2"/>
  <c r="EX88" i="2" s="1"/>
  <c r="EK88" i="2"/>
  <c r="DX89" i="2"/>
  <c r="EK89" i="2" s="1"/>
  <c r="DX90" i="2"/>
  <c r="EK90" i="2"/>
  <c r="EX90" i="2"/>
  <c r="DX91" i="2"/>
  <c r="EK91" i="2" s="1"/>
  <c r="EX91" i="2"/>
  <c r="DX92" i="2"/>
  <c r="EX92" i="2" s="1"/>
  <c r="DX93" i="2"/>
  <c r="EK93" i="2"/>
  <c r="EX93" i="2"/>
  <c r="DX94" i="2"/>
  <c r="EK94" i="2"/>
  <c r="EX94" i="2"/>
  <c r="DX95" i="2"/>
  <c r="EK95" i="2" s="1"/>
  <c r="DX96" i="2"/>
  <c r="EX96" i="2" s="1"/>
  <c r="EK96" i="2"/>
  <c r="DX97" i="2"/>
  <c r="EK97" i="2" s="1"/>
  <c r="DX98" i="2"/>
  <c r="EK98" i="2"/>
  <c r="EX98" i="2"/>
  <c r="DX99" i="2"/>
  <c r="EK99" i="2" s="1"/>
  <c r="EX99" i="2"/>
  <c r="DX100" i="2"/>
  <c r="EX100" i="2" s="1"/>
  <c r="DX101" i="2"/>
  <c r="EK101" i="2"/>
  <c r="EX101" i="2"/>
  <c r="DX102" i="2"/>
  <c r="EK102" i="2"/>
  <c r="EX102" i="2"/>
  <c r="DX103" i="2"/>
  <c r="EK103" i="2" s="1"/>
  <c r="DX104" i="2"/>
  <c r="EX104" i="2" s="1"/>
  <c r="EK104" i="2"/>
  <c r="DX105" i="2"/>
  <c r="EK105" i="2" s="1"/>
  <c r="DX106" i="2"/>
  <c r="EK106" i="2"/>
  <c r="EX106" i="2"/>
  <c r="DX107" i="2"/>
  <c r="EK107" i="2" s="1"/>
  <c r="EX107" i="2"/>
  <c r="DX108" i="2"/>
  <c r="EX108" i="2" s="1"/>
  <c r="DX109" i="2"/>
  <c r="EK109" i="2"/>
  <c r="EX109" i="2"/>
  <c r="DX110" i="2"/>
  <c r="EK110" i="2"/>
  <c r="EX110" i="2"/>
  <c r="DX111" i="2"/>
  <c r="EK111" i="2" s="1"/>
  <c r="DX112" i="2"/>
  <c r="EX112" i="2" s="1"/>
  <c r="EK112" i="2"/>
  <c r="DX113" i="2"/>
  <c r="EK113" i="2" s="1"/>
  <c r="DX114" i="2"/>
  <c r="EK114" i="2"/>
  <c r="EX114" i="2"/>
  <c r="DX115" i="2"/>
  <c r="EK115" i="2" s="1"/>
  <c r="EX115" i="2"/>
  <c r="DX116" i="2"/>
  <c r="EX116" i="2" s="1"/>
  <c r="DX117" i="2"/>
  <c r="EK117" i="2"/>
  <c r="EX117" i="2"/>
  <c r="DX118" i="2"/>
  <c r="EK118" i="2"/>
  <c r="EX118" i="2"/>
  <c r="DX119" i="2"/>
  <c r="EK119" i="2" s="1"/>
  <c r="DX120" i="2"/>
  <c r="EX120" i="2" s="1"/>
  <c r="EK120" i="2"/>
  <c r="DX121" i="2"/>
  <c r="EK121" i="2" s="1"/>
  <c r="DX122" i="2"/>
  <c r="EK122" i="2"/>
  <c r="EX122" i="2"/>
  <c r="DX123" i="2"/>
  <c r="EK123" i="2" s="1"/>
  <c r="EX123" i="2"/>
  <c r="DX124" i="2"/>
  <c r="EX124" i="2" s="1"/>
  <c r="DX125" i="2"/>
  <c r="EK125" i="2"/>
  <c r="EX125" i="2"/>
  <c r="DX126" i="2"/>
  <c r="EK126" i="2"/>
  <c r="EX126" i="2"/>
  <c r="DX127" i="2"/>
  <c r="EK127" i="2" s="1"/>
  <c r="DX128" i="2"/>
  <c r="EX128" i="2" s="1"/>
  <c r="EK128" i="2"/>
  <c r="DX129" i="2"/>
  <c r="EK129" i="2" s="1"/>
  <c r="DX130" i="2"/>
  <c r="EK130" i="2"/>
  <c r="EX130" i="2"/>
  <c r="DX131" i="2"/>
  <c r="EK131" i="2" s="1"/>
  <c r="EX131" i="2"/>
  <c r="DX132" i="2"/>
  <c r="EX132" i="2" s="1"/>
  <c r="DX133" i="2"/>
  <c r="EK133" i="2"/>
  <c r="EX133" i="2"/>
  <c r="DX134" i="2"/>
  <c r="EK134" i="2"/>
  <c r="EX134" i="2"/>
  <c r="DX135" i="2"/>
  <c r="EK135" i="2" s="1"/>
  <c r="DX136" i="2"/>
  <c r="EX136" i="2" s="1"/>
  <c r="EK136" i="2"/>
  <c r="DX137" i="2"/>
  <c r="EE149" i="2"/>
  <c r="ET149" i="2"/>
  <c r="EE150" i="2"/>
  <c r="ET150" i="2"/>
  <c r="EE151" i="2"/>
  <c r="ET151" i="2"/>
  <c r="EE152" i="2"/>
  <c r="ET152" i="2"/>
  <c r="EE153" i="2"/>
  <c r="ET153" i="2"/>
  <c r="EE154" i="2"/>
  <c r="ET154" i="2"/>
  <c r="EE155" i="2"/>
  <c r="EE156" i="2"/>
  <c r="EE157" i="2"/>
  <c r="EE158" i="2"/>
  <c r="EE159" i="2"/>
  <c r="EE160" i="2"/>
  <c r="EE161" i="2"/>
  <c r="EE162" i="2"/>
  <c r="EE163" i="2"/>
  <c r="J11" i="1"/>
  <c r="K11" i="1" s="1"/>
  <c r="L11" i="1"/>
  <c r="M11" i="1"/>
  <c r="J12" i="1"/>
  <c r="K12" i="1" s="1"/>
  <c r="L12" i="1"/>
  <c r="M12" i="1"/>
  <c r="J13" i="1"/>
  <c r="K13" i="1" s="1"/>
  <c r="J14" i="1"/>
  <c r="K14" i="1" s="1"/>
  <c r="L14" i="1"/>
  <c r="J15" i="1"/>
  <c r="K15" i="1" s="1"/>
  <c r="L15" i="1"/>
  <c r="M15" i="1"/>
  <c r="J16" i="1"/>
  <c r="K16" i="1" s="1"/>
  <c r="L16" i="1"/>
  <c r="M16" i="1"/>
  <c r="J17" i="1"/>
  <c r="K17" i="1" s="1"/>
  <c r="J18" i="1"/>
  <c r="K18" i="1" s="1"/>
  <c r="L18" i="1"/>
  <c r="J19" i="1"/>
  <c r="K19" i="1" s="1"/>
  <c r="L19" i="1"/>
  <c r="M19" i="1"/>
  <c r="J20" i="1"/>
  <c r="K20" i="1" s="1"/>
  <c r="L20" i="1"/>
  <c r="M20" i="1"/>
  <c r="J21" i="1"/>
  <c r="K21" i="1" s="1"/>
  <c r="J22" i="1"/>
  <c r="K22" i="1" s="1"/>
  <c r="L22" i="1"/>
  <c r="J23" i="1"/>
  <c r="K23" i="1" s="1"/>
  <c r="L23" i="1"/>
  <c r="M23" i="1"/>
  <c r="J24" i="1"/>
  <c r="K24" i="1" s="1"/>
  <c r="L24" i="1"/>
  <c r="M24" i="1"/>
  <c r="J25" i="1"/>
  <c r="K25" i="1" s="1"/>
  <c r="J26" i="1"/>
  <c r="K26" i="1" s="1"/>
  <c r="L26" i="1"/>
  <c r="J27" i="1"/>
  <c r="K27" i="1" s="1"/>
  <c r="L27" i="1"/>
  <c r="M27" i="1"/>
  <c r="J28" i="1"/>
  <c r="K28" i="1" s="1"/>
  <c r="L28" i="1"/>
  <c r="M28" i="1"/>
  <c r="J29" i="1"/>
  <c r="K29" i="1" s="1"/>
  <c r="J30" i="1"/>
  <c r="K30" i="1" s="1"/>
  <c r="L30" i="1"/>
  <c r="J31" i="1"/>
  <c r="K31" i="1" s="1"/>
  <c r="L31" i="1"/>
  <c r="M31" i="1"/>
  <c r="J32" i="1"/>
  <c r="K32" i="1" s="1"/>
  <c r="L32" i="1"/>
  <c r="M32" i="1"/>
  <c r="J33" i="1"/>
  <c r="K33" i="1" s="1"/>
  <c r="J34" i="1"/>
  <c r="K34" i="1" s="1"/>
  <c r="L34" i="1"/>
  <c r="J35" i="1"/>
  <c r="K35" i="1" s="1"/>
  <c r="L35" i="1"/>
  <c r="M35" i="1"/>
  <c r="J36" i="1"/>
  <c r="K36" i="1" s="1"/>
  <c r="L36" i="1"/>
  <c r="M36" i="1"/>
  <c r="J37" i="1"/>
  <c r="K37" i="1" s="1"/>
  <c r="J38" i="1"/>
  <c r="K38" i="1" s="1"/>
  <c r="L38" i="1"/>
  <c r="J39" i="1"/>
  <c r="K39" i="1" s="1"/>
  <c r="L39" i="1"/>
  <c r="M39" i="1"/>
  <c r="J40" i="1"/>
  <c r="K40" i="1" s="1"/>
  <c r="M40" i="1"/>
  <c r="J41" i="1"/>
  <c r="K41" i="1" s="1"/>
  <c r="J42" i="1"/>
  <c r="K42" i="1" s="1"/>
  <c r="L42" i="1"/>
  <c r="J43" i="1"/>
  <c r="K43" i="1" s="1"/>
  <c r="L43" i="1"/>
  <c r="M43" i="1"/>
  <c r="J44" i="1"/>
  <c r="K44" i="1" s="1"/>
  <c r="L44" i="1"/>
  <c r="M44" i="1"/>
  <c r="J45" i="1"/>
  <c r="K45" i="1" s="1"/>
  <c r="L45" i="1"/>
  <c r="M45" i="1"/>
  <c r="J46" i="1"/>
  <c r="K46" i="1" s="1"/>
  <c r="L46" i="1"/>
  <c r="M46" i="1"/>
  <c r="J47" i="1"/>
  <c r="K47" i="1" s="1"/>
  <c r="L47" i="1"/>
  <c r="M47" i="1"/>
  <c r="J48" i="1"/>
  <c r="K48" i="1" s="1"/>
  <c r="L48" i="1"/>
  <c r="M48" i="1"/>
  <c r="J49" i="1"/>
  <c r="K49" i="1" s="1"/>
  <c r="L49" i="1"/>
  <c r="M49" i="1"/>
  <c r="J50" i="1"/>
  <c r="K50" i="1" s="1"/>
  <c r="L50" i="1"/>
  <c r="M50" i="1"/>
  <c r="J51" i="1"/>
  <c r="K51" i="1" s="1"/>
  <c r="L51" i="1"/>
  <c r="M51" i="1"/>
  <c r="J52" i="1"/>
  <c r="K52" i="1" s="1"/>
  <c r="L52" i="1"/>
  <c r="M52" i="1"/>
  <c r="J53" i="1"/>
  <c r="K53" i="1" s="1"/>
  <c r="L53" i="1"/>
  <c r="M53" i="1"/>
  <c r="J54" i="1"/>
  <c r="K54" i="1" s="1"/>
  <c r="L54" i="1"/>
  <c r="M54" i="1"/>
  <c r="J55" i="1"/>
  <c r="K55" i="1" s="1"/>
  <c r="L55" i="1"/>
  <c r="M55" i="1"/>
  <c r="J56" i="1"/>
  <c r="K56" i="1" s="1"/>
  <c r="L56" i="1"/>
  <c r="M56" i="1"/>
  <c r="J57" i="1"/>
  <c r="K57" i="1" s="1"/>
  <c r="L57" i="1"/>
  <c r="M57" i="1"/>
  <c r="J58" i="1"/>
  <c r="K58" i="1" s="1"/>
  <c r="L58" i="1"/>
  <c r="M58" i="1"/>
  <c r="J59" i="1"/>
  <c r="K59" i="1" s="1"/>
  <c r="L59" i="1"/>
  <c r="M59" i="1"/>
  <c r="J60" i="1"/>
  <c r="K60" i="1" s="1"/>
  <c r="L60" i="1"/>
  <c r="M60" i="1"/>
  <c r="J61" i="1"/>
  <c r="K61" i="1" s="1"/>
  <c r="L61" i="1"/>
  <c r="M61" i="1"/>
  <c r="J62" i="1"/>
  <c r="K62" i="1" s="1"/>
  <c r="L62" i="1"/>
  <c r="M62" i="1"/>
  <c r="J63" i="1"/>
  <c r="K63" i="1" s="1"/>
  <c r="L63" i="1"/>
  <c r="M63" i="1"/>
  <c r="J64" i="1"/>
  <c r="K64" i="1" s="1"/>
  <c r="L64" i="1"/>
  <c r="M64" i="1"/>
  <c r="J65" i="1"/>
  <c r="K65" i="1" s="1"/>
  <c r="L65" i="1"/>
  <c r="M65" i="1"/>
  <c r="J66" i="1"/>
  <c r="K66" i="1" s="1"/>
  <c r="L66" i="1"/>
  <c r="M66" i="1"/>
  <c r="J67" i="1"/>
  <c r="K67" i="1" s="1"/>
  <c r="L67" i="1"/>
  <c r="M67" i="1"/>
  <c r="J68" i="1"/>
  <c r="K68" i="1" s="1"/>
  <c r="L68" i="1"/>
  <c r="M68" i="1"/>
  <c r="J69" i="1"/>
  <c r="K69" i="1" s="1"/>
  <c r="L69" i="1"/>
  <c r="M69" i="1"/>
  <c r="J70" i="1"/>
  <c r="K70" i="1" s="1"/>
  <c r="L70" i="1"/>
  <c r="M70" i="1"/>
  <c r="J71" i="1"/>
  <c r="K71" i="1" s="1"/>
  <c r="L71" i="1"/>
  <c r="M71" i="1"/>
  <c r="J72" i="1"/>
  <c r="K72" i="1" s="1"/>
  <c r="L72" i="1"/>
  <c r="M72" i="1"/>
  <c r="J73" i="1"/>
  <c r="K73" i="1" s="1"/>
  <c r="L73" i="1"/>
  <c r="M73" i="1"/>
  <c r="J74" i="1"/>
  <c r="K74" i="1" s="1"/>
  <c r="L74" i="1"/>
  <c r="M74" i="1"/>
  <c r="J75" i="1"/>
  <c r="K75" i="1" s="1"/>
  <c r="L75" i="1"/>
  <c r="M75" i="1"/>
  <c r="J76" i="1"/>
  <c r="K76" i="1" s="1"/>
  <c r="L76" i="1"/>
  <c r="M76" i="1"/>
  <c r="J77" i="1"/>
  <c r="K77" i="1" s="1"/>
  <c r="L77" i="1"/>
  <c r="M77" i="1"/>
  <c r="J78" i="1"/>
  <c r="K78" i="1" s="1"/>
  <c r="L78" i="1"/>
  <c r="M78" i="1"/>
  <c r="J79" i="1"/>
  <c r="K79" i="1" s="1"/>
  <c r="L79" i="1"/>
  <c r="M79" i="1"/>
  <c r="J80" i="1"/>
  <c r="K80" i="1" s="1"/>
  <c r="L80" i="1"/>
  <c r="M80" i="1"/>
  <c r="J81" i="1"/>
  <c r="K81" i="1" s="1"/>
  <c r="L81" i="1"/>
  <c r="M81" i="1"/>
  <c r="J82" i="1"/>
  <c r="K82" i="1" s="1"/>
  <c r="L82" i="1"/>
  <c r="M82" i="1"/>
  <c r="J83" i="1"/>
  <c r="K83" i="1" s="1"/>
  <c r="L83" i="1"/>
  <c r="M83" i="1"/>
  <c r="J84" i="1"/>
  <c r="K84" i="1" s="1"/>
  <c r="L84" i="1"/>
  <c r="M84" i="1"/>
  <c r="J85" i="1"/>
  <c r="K85" i="1" s="1"/>
  <c r="L85" i="1"/>
  <c r="M85" i="1"/>
  <c r="J86" i="1"/>
  <c r="K86" i="1" s="1"/>
  <c r="L86" i="1"/>
  <c r="M86" i="1"/>
  <c r="J87" i="1"/>
  <c r="K87" i="1" s="1"/>
  <c r="L87" i="1"/>
  <c r="M87" i="1"/>
  <c r="J88" i="1"/>
  <c r="K88" i="1" s="1"/>
  <c r="L88" i="1"/>
  <c r="M88" i="1"/>
  <c r="J89" i="1"/>
  <c r="K89" i="1" s="1"/>
  <c r="L89" i="1"/>
  <c r="M89" i="1"/>
  <c r="J90" i="1"/>
  <c r="K90" i="1" s="1"/>
  <c r="L90" i="1"/>
  <c r="M90" i="1"/>
  <c r="J91" i="1"/>
  <c r="K91" i="1" s="1"/>
  <c r="L91" i="1"/>
  <c r="M91" i="1"/>
  <c r="J92" i="1"/>
  <c r="K92" i="1" s="1"/>
  <c r="L92" i="1"/>
  <c r="M92" i="1"/>
  <c r="J93" i="1"/>
  <c r="K93" i="1" s="1"/>
  <c r="L93" i="1"/>
  <c r="M93" i="1"/>
  <c r="J94" i="1"/>
  <c r="K94" i="1" s="1"/>
  <c r="L94" i="1"/>
  <c r="M94" i="1"/>
  <c r="J95" i="1"/>
  <c r="M41" i="1" l="1"/>
  <c r="L40" i="1"/>
  <c r="M37" i="1"/>
  <c r="M33" i="1"/>
  <c r="M29" i="1"/>
  <c r="M25" i="1"/>
  <c r="M21" i="1"/>
  <c r="M17" i="1"/>
  <c r="M13" i="1"/>
  <c r="EX129" i="2"/>
  <c r="EX121" i="2"/>
  <c r="EX113" i="2"/>
  <c r="EX105" i="2"/>
  <c r="EX97" i="2"/>
  <c r="EX89" i="2"/>
  <c r="EX81" i="2"/>
  <c r="EX73" i="2"/>
  <c r="EX65" i="2"/>
  <c r="EX57" i="2"/>
  <c r="M42" i="1"/>
  <c r="L41" i="1"/>
  <c r="M38" i="1"/>
  <c r="L37" i="1"/>
  <c r="M34" i="1"/>
  <c r="L33" i="1"/>
  <c r="M30" i="1"/>
  <c r="L29" i="1"/>
  <c r="M26" i="1"/>
  <c r="L25" i="1"/>
  <c r="M22" i="1"/>
  <c r="L21" i="1"/>
  <c r="M18" i="1"/>
  <c r="L17" i="1"/>
  <c r="M14" i="1"/>
  <c r="L13" i="1"/>
  <c r="EX135" i="2"/>
  <c r="EK132" i="2"/>
  <c r="EX127" i="2"/>
  <c r="EK124" i="2"/>
  <c r="EX119" i="2"/>
  <c r="EK116" i="2"/>
  <c r="EX111" i="2"/>
  <c r="EK108" i="2"/>
  <c r="EX103" i="2"/>
  <c r="EK100" i="2"/>
  <c r="EX95" i="2"/>
  <c r="EK92" i="2"/>
  <c r="EX87" i="2"/>
  <c r="EK84" i="2"/>
  <c r="EX79" i="2"/>
  <c r="EK76" i="2"/>
  <c r="EX71" i="2"/>
  <c r="EK68" i="2"/>
  <c r="EX63" i="2"/>
  <c r="EK60" i="2"/>
  <c r="EX55" i="2"/>
</calcChain>
</file>

<file path=xl/sharedStrings.xml><?xml version="1.0" encoding="utf-8"?>
<sst xmlns="http://schemas.openxmlformats.org/spreadsheetml/2006/main" count="427" uniqueCount="242">
  <si>
    <t>ПРИЛОЖЕНИЕ К ОТЧЕТУ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</si>
  <si>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</si>
  <si>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</si>
  <si>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</si>
  <si>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2. Расходы бюджета</t>
  </si>
  <si>
    <t>Наименование показателя</t>
  </si>
  <si>
    <t>Код стро- ки</t>
  </si>
  <si>
    <t>Код расхода
по бюджетной
классификации</t>
  </si>
  <si>
    <t>Утвержденные
бюджетные
назначения</t>
  </si>
  <si>
    <t>Лимиты
бюджетных
обязательств</t>
  </si>
  <si>
    <t>Принятые
неоплаченные БО</t>
  </si>
  <si>
    <t>Исполнено через финансовые органы</t>
  </si>
  <si>
    <t>Свободный остаток по лимитам БО</t>
  </si>
  <si>
    <t>Неисполненные назначения</t>
  </si>
  <si>
    <t>через
финансовые
органы</t>
  </si>
  <si>
    <t>через
банковские
счета</t>
  </si>
  <si>
    <t>некассовые
операции</t>
  </si>
  <si>
    <t>итого</t>
  </si>
  <si>
    <t>по ассигнованиям</t>
  </si>
  <si>
    <t>по лимитам бюджетных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</si>
  <si>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</si>
  <si>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</si>
  <si>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</si>
  <si>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</si>
  <si>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</si>
  <si>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</si>
  <si>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</si>
  <si>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</si>
  <si>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</si>
  <si>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</si>
  <si>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</si>
  <si>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</si>
  <si>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</si>
  <si>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Расходы бюджета - всего</t>
  </si>
  <si>
    <t>200</t>
  </si>
  <si>
    <t xml:space="preserve">     в том числе:</t>
  </si>
  <si>
    <t>91101029900002030121211 00000 301 П211099</t>
  </si>
  <si>
    <t>91101029900002030121211 12100 301 П211099</t>
  </si>
  <si>
    <t>91101029900002030121211 12599 301 П211099</t>
  </si>
  <si>
    <t>91101029900002030121211 13110 301 П211099</t>
  </si>
  <si>
    <t>91101029900002030121211 81000 301 П211099</t>
  </si>
  <si>
    <t>91101029900002030129213 00000 301 П213099</t>
  </si>
  <si>
    <t>91101029900002030129213 12100 301 П213099</t>
  </si>
  <si>
    <t>91101029900002030129213 12599 301 П213099</t>
  </si>
  <si>
    <t>91101029900002030129213 13110 301 П213099</t>
  </si>
  <si>
    <t>91101029900002030129213 99997 309 П213099</t>
  </si>
  <si>
    <t>91101049900002040121211 00000 301 П211099</t>
  </si>
  <si>
    <t>91101049900002040121211 03999 301 П211099</t>
  </si>
  <si>
    <t>91101049900002040121211 13110 301 П211099</t>
  </si>
  <si>
    <t>91101049900002040121211 13910 301 П211099</t>
  </si>
  <si>
    <t>91101049900002040121211 99996 309 П211099</t>
  </si>
  <si>
    <t>91101049900002040129213 00000 301 П213099</t>
  </si>
  <si>
    <t>91101049900002040129213 13110 301 П213099</t>
  </si>
  <si>
    <t>91101049900002040129213 99996 309 П213099</t>
  </si>
  <si>
    <t>91101049900002040129213 99997 309 П213099</t>
  </si>
  <si>
    <t>91101049900002040244221 81000 301 П221099</t>
  </si>
  <si>
    <t>91101049900002040244223 00000 301 П223017</t>
  </si>
  <si>
    <t>91101049900002040244225 00000 301 П225005</t>
  </si>
  <si>
    <t>91101049900002040244225 13110 301 П225005</t>
  </si>
  <si>
    <t>91101049900002040244225 90210 301 П225012</t>
  </si>
  <si>
    <t>91101049900002040244225 90211 301 П225012</t>
  </si>
  <si>
    <t>91101049900002040244226 13110 301 П226001</t>
  </si>
  <si>
    <t>91101049900002040244226 13310 301 П226001</t>
  </si>
  <si>
    <t>91101049900002040244227 90210 301 П227002</t>
  </si>
  <si>
    <t>91101049900002040244227 90215 301 П227002</t>
  </si>
  <si>
    <t>91101049900002040244343 90210 301 П343001</t>
  </si>
  <si>
    <t>91101049900002040244343 90211 301 П343001</t>
  </si>
  <si>
    <t>91101049900002040247223 13110 301 П223001</t>
  </si>
  <si>
    <t>91101049900002040852291 90210 301 П291015</t>
  </si>
  <si>
    <t>91101069900025600540251 00000 301 П251099</t>
  </si>
  <si>
    <t>91101139900002950851291 00000 301 П291001</t>
  </si>
  <si>
    <t>91101139900002950851291 13110 301 П291014</t>
  </si>
  <si>
    <t>91101139900025600540251 00000 301 П251099</t>
  </si>
  <si>
    <t>91101139900092350244346 13110 301 Н346099</t>
  </si>
  <si>
    <t>91101139900092410244227 13910 301 П227001</t>
  </si>
  <si>
    <t>91101139900097080244226 13110 301 П226031</t>
  </si>
  <si>
    <t>91101139900097080244226 13910 301 П226031</t>
  </si>
  <si>
    <t>91102039900051180121211 03365 100 П211099</t>
  </si>
  <si>
    <t>91102039900051180129213 03365 100 П213099</t>
  </si>
  <si>
    <t>91102039900051180244225 03365 100 П225004</t>
  </si>
  <si>
    <t>91102039900051180244225 03365 100 П225010</t>
  </si>
  <si>
    <t>91102039900051180244346 03365 100 П346017</t>
  </si>
  <si>
    <t>91104099900078020244225 00023 311 Н225009</t>
  </si>
  <si>
    <t>91104099900078020244225 88880 311 Н225009</t>
  </si>
  <si>
    <t>91105029900075050244310 00000 301 Н310099</t>
  </si>
  <si>
    <t>911050314704L5760244310 12730 201 Н310099</t>
  </si>
  <si>
    <t>911050314704L5760244310 12731 100 Н310099</t>
  </si>
  <si>
    <t>911050314704L5761244310 80006 301 Н310099</t>
  </si>
  <si>
    <t>91105039900078010244346 00000 301 П346098</t>
  </si>
  <si>
    <t>91105039900078010244346 81000 301 П346098</t>
  </si>
  <si>
    <t>91105039900078010247223 00000 301 П223001</t>
  </si>
  <si>
    <t>91105039900078010247223 13110 301 П223001</t>
  </si>
  <si>
    <t>91105039900078040244223 00000 301 П223017</t>
  </si>
  <si>
    <t>91105039900078040244225 00023 311 Н225009</t>
  </si>
  <si>
    <t>91105039900078040244225 88880 311 Н225009</t>
  </si>
  <si>
    <t>91105039900078040244310 00023 311 Н310099</t>
  </si>
  <si>
    <t>91105039900078040244310 88880 311 Н310099</t>
  </si>
  <si>
    <t>91105039900078050244225 00023 311 Н225009</t>
  </si>
  <si>
    <t>91105039900078050244225 00023 311 Н225099</t>
  </si>
  <si>
    <t>91105039900078050244225 88880 311 Н225009</t>
  </si>
  <si>
    <t>91105039900078050244225 88880 311 Н225099</t>
  </si>
  <si>
    <t>91105039900078050244225 90270 301 П225002</t>
  </si>
  <si>
    <t>91105039900078050244226 99997 309 Н226099</t>
  </si>
  <si>
    <t>91105039900078050244227 90270 301 П227002</t>
  </si>
  <si>
    <t>91105039900078050244310 00000 301 П310098</t>
  </si>
  <si>
    <t>91105039900078050244310 00023 311 Н310099</t>
  </si>
  <si>
    <t>91105039900078050244310 01043 201 Н310099</t>
  </si>
  <si>
    <t>91105039900078050244310 03999 301 Н310099</t>
  </si>
  <si>
    <t>91105039900078050244310 88880 311 Н310099</t>
  </si>
  <si>
    <t>91105039900078050244310 99996 309 Н310099</t>
  </si>
  <si>
    <t>91105039900078050244343 90270 301 П343001</t>
  </si>
  <si>
    <t>91105039900078050244343 90271 301 П343015</t>
  </si>
  <si>
    <t>91105039900078050244346 12103 301 Н346099</t>
  </si>
  <si>
    <t>91105039900078050244346 90270 301 П346013</t>
  </si>
  <si>
    <t>91105039900078050244346 90271 301 Н346099</t>
  </si>
  <si>
    <t>91105039900078050244346 90271 301 П346013</t>
  </si>
  <si>
    <t>91105039900078050244346 99997 309 Н346099</t>
  </si>
  <si>
    <t>91110030310105410244349 80005 301 Н349099</t>
  </si>
  <si>
    <t>Результат исполнения бюджета
(дефицит / профицит)</t>
  </si>
  <si>
    <t>450</t>
  </si>
  <si>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</si>
  <si>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</si>
  <si>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</si>
  <si>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</si>
  <si>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</si>
  <si>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</si>
  <si>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</si>
  <si>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</si>
  <si>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</si>
  <si>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</si>
  <si>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</si>
  <si>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</si>
  <si>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</si>
  <si>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01.01.2024 г.</t>
  </si>
  <si>
    <t>29.02.2024</t>
  </si>
  <si>
    <t>noname</t>
  </si>
  <si>
    <t>бюджет Большетурминского сельского поселения Тетюшского муниципального района Республики Татарстан</t>
  </si>
  <si>
    <t>1. Доходы бюджета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</si>
  <si>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</si>
  <si>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</si>
  <si>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</si>
  <si>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</si>
  <si>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через      финансовые      органы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</si>
  <si>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</si>
  <si>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</si>
  <si>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</si>
  <si>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</si>
  <si>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</si>
  <si>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</si>
  <si>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</si>
  <si>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</si>
  <si>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18210102030011000000111</t>
  </si>
  <si>
    <t>Единый сельскохозяйственный налог</t>
  </si>
  <si>
    <t>18210503010010000000111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</si>
  <si>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</si>
  <si>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</si>
  <si>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</si>
  <si>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</si>
  <si>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</si>
  <si>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18210601030101000000111</t>
  </si>
  <si>
    <t>Земельный налог с организаций, обладающих земельным участком, расположенным в границах сельских поселений</t>
  </si>
  <si>
    <t>18210606033100000000111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</si>
  <si>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</si>
  <si>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18210606033101000000111</t>
  </si>
  <si>
    <t>Земельный налог с физических лиц, обладающих земельным участком, расположенным в границах сельских поселений</t>
  </si>
  <si>
    <t>18210606043100000000111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</si>
  <si>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</si>
  <si>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18210606043101000000111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</si>
  <si>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</si>
  <si>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56711402053100000000446</t>
  </si>
  <si>
    <t>Доходы, поступающие в порядке возмещения расходов, понесенных в связи с эксплуатацией имущества сельских поселений</t>
  </si>
  <si>
    <t>59211302065100000000134</t>
  </si>
  <si>
    <t>Средства самообложения граждан, зачисляемые в бюджеты сельских поселений</t>
  </si>
  <si>
    <t>59211714030100000000155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</si>
  <si>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</si>
  <si>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59220216001100000000151</t>
  </si>
  <si>
    <t>Субсидии бюджетам сельских поселений на обеспечение комплексного развития сельских территорий</t>
  </si>
  <si>
    <t>59220225576100000000151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</si>
  <si>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</si>
  <si>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59220235118100000000151</t>
  </si>
  <si>
    <t>Прочие межбюджетные трансферты, передаваемые бюджетам сельских поселений</t>
  </si>
  <si>
    <t>59220249999100000000151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</si>
  <si>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</si>
  <si>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</si>
  <si>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</si>
  <si>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</si>
  <si>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</si>
  <si>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</si>
  <si>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</si>
  <si>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</si>
  <si>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</si>
  <si>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</si>
  <si>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</si>
  <si>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</si>
  <si>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</si>
  <si>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</si>
  <si>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</si>
  <si>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</si>
  <si>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Налоги, пошлины и сборы</t>
  </si>
  <si>
    <t>Перечисления другим бюджетам бюджетной системы Российской Федерации</t>
  </si>
  <si>
    <t>Увеличение стоимости прочих оборотных запасов (материалов)</t>
  </si>
  <si>
    <t>Увеличение стоимости основных средств</t>
  </si>
  <si>
    <t>Увеличение стоимости прочих материальных запасов однократного применения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</si>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</sst>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0_р_."/>
    <numFmt numFmtId="173" formatCode="?"/>
  </numFmts>
  <fonts count="9" x14ac:knownFonts="1">
    <font>
      <sz val="10"/>
      <name val="Arial"/>
    </font>
    <font>
      <b/>
      <sz val="10"/>
      <name val="Arial Cyr"/>
    </font>
    <font>
      <sz val="8"/>
      <name val="Arial Cyr"/>
    </font>
    <font>
      <sz val="10"/>
      <name val="Arial Cyr"/>
    </font>
    <font>
      <b/>
      <sz val="10"/>
      <name val="Arial"/>
    </font>
    <font>
      <sz val="8"/>
      <name val="Arial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horizontal="center"/>
    </xf>
    <xf numFmtId="172" fontId="2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49" fontId="5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8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vertical="top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</xf>
    <xf numFmtId="49" fontId="5" fillId="0" borderId="8" xfId="0" applyNumberFormat="1" applyFont="1" applyBorder="1" applyAlignment="1" applyProtection="1">
      <alignment horizontal="center"/>
    </xf>
    <xf numFmtId="49" fontId="5" fillId="0" borderId="9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/>
    </xf>
    <xf numFmtId="49" fontId="5" fillId="0" borderId="11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12" xfId="0" applyNumberFormat="1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center"/>
    </xf>
    <xf numFmtId="49" fontId="5" fillId="0" borderId="6" xfId="0" applyNumberFormat="1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/>
    </xf>
    <xf numFmtId="0" fontId="5" fillId="0" borderId="24" xfId="0" applyFont="1" applyBorder="1" applyAlignment="1" applyProtection="1"/>
    <xf numFmtId="49" fontId="5" fillId="0" borderId="25" xfId="0" applyNumberFormat="1" applyFont="1" applyBorder="1" applyAlignment="1" applyProtection="1">
      <alignment horizontal="center"/>
    </xf>
    <xf numFmtId="49" fontId="5" fillId="0" borderId="26" xfId="0" applyNumberFormat="1" applyFont="1" applyBorder="1" applyAlignment="1" applyProtection="1">
      <alignment horizontal="center"/>
    </xf>
    <xf numFmtId="49" fontId="5" fillId="0" borderId="27" xfId="0" applyNumberFormat="1" applyFont="1" applyBorder="1" applyAlignment="1" applyProtection="1">
      <alignment horizontal="center"/>
    </xf>
    <xf numFmtId="49" fontId="5" fillId="0" borderId="28" xfId="0" applyNumberFormat="1" applyFont="1" applyBorder="1" applyAlignment="1" applyProtection="1">
      <alignment horizontal="center"/>
    </xf>
    <xf numFmtId="4" fontId="5" fillId="0" borderId="26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0" fontId="5" fillId="0" borderId="30" xfId="0" applyFont="1" applyBorder="1" applyAlignment="1" applyProtection="1"/>
    <xf numFmtId="49" fontId="5" fillId="0" borderId="3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" fontId="5" fillId="0" borderId="17" xfId="0" applyNumberFormat="1" applyFont="1" applyBorder="1" applyAlignment="1" applyProtection="1">
      <alignment horizontal="right"/>
    </xf>
    <xf numFmtId="4" fontId="5" fillId="0" borderId="9" xfId="0" applyNumberFormat="1" applyFont="1" applyBorder="1" applyAlignment="1" applyProtection="1">
      <alignment horizontal="right"/>
    </xf>
    <xf numFmtId="4" fontId="5" fillId="0" borderId="18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173" fontId="6" fillId="0" borderId="30" xfId="0" applyNumberFormat="1" applyFont="1" applyBorder="1" applyAlignment="1" applyProtection="1">
      <alignment wrapText="1"/>
    </xf>
    <xf numFmtId="0" fontId="6" fillId="0" borderId="30" xfId="0" applyFont="1" applyBorder="1" applyAlignment="1" applyProtection="1">
      <alignment wrapText="1"/>
    </xf>
    <xf numFmtId="0" fontId="6" fillId="0" borderId="33" xfId="0" applyFont="1" applyBorder="1" applyAlignment="1" applyProtection="1">
      <alignment wrapText="1"/>
    </xf>
    <xf numFmtId="0" fontId="5" fillId="0" borderId="10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/>
    </xf>
    <xf numFmtId="4" fontId="5" fillId="0" borderId="35" xfId="0" applyNumberFormat="1" applyFont="1" applyBorder="1" applyAlignment="1" applyProtection="1">
      <alignment horizontal="right"/>
    </xf>
    <xf numFmtId="0" fontId="5" fillId="0" borderId="30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49" fontId="5" fillId="0" borderId="34" xfId="0" applyNumberFormat="1" applyFont="1" applyBorder="1" applyAlignment="1" applyProtection="1">
      <alignment horizontal="center"/>
    </xf>
    <xf numFmtId="49" fontId="5" fillId="0" borderId="35" xfId="0" applyNumberFormat="1" applyFont="1" applyBorder="1" applyAlignment="1" applyProtection="1">
      <alignment horizontal="center"/>
    </xf>
    <xf numFmtId="4" fontId="5" fillId="0" borderId="35" xfId="0" applyNumberFormat="1" applyFont="1" applyBorder="1" applyAlignment="1" applyProtection="1">
      <alignment horizontal="center"/>
    </xf>
    <xf numFmtId="4" fontId="5" fillId="0" borderId="36" xfId="0" applyNumberFormat="1" applyFont="1" applyBorder="1" applyAlignment="1" applyProtection="1">
      <alignment horizontal="right"/>
    </xf>
    <xf numFmtId="0" fontId="5" fillId="0" borderId="24" xfId="0" applyFont="1" applyBorder="1" applyAlignment="1" applyProtection="1">
      <alignment wrapText="1"/>
    </xf>
    <xf numFmtId="0" fontId="5" fillId="0" borderId="37" xfId="0" applyFont="1" applyBorder="1" applyAlignment="1" applyProtection="1">
      <alignment wrapText="1"/>
    </xf>
    <xf numFmtId="0" fontId="5" fillId="0" borderId="30" xfId="0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 wrapText="1"/>
    </xf>
    <xf numFmtId="4" fontId="5" fillId="0" borderId="10" xfId="0" applyNumberFormat="1" applyFont="1" applyBorder="1" applyAlignment="1" applyProtection="1">
      <alignment horizontal="right"/>
    </xf>
    <xf numFmtId="4" fontId="5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horizontal="right"/>
    </xf>
    <xf numFmtId="0" fontId="5" fillId="0" borderId="38" xfId="0" applyFont="1" applyBorder="1" applyAlignment="1" applyProtection="1">
      <alignment horizontal="left" indent="2"/>
    </xf>
    <xf numFmtId="0" fontId="5" fillId="0" borderId="39" xfId="0" applyFont="1" applyBorder="1" applyAlignment="1" applyProtection="1">
      <alignment horizontal="left" indent="2"/>
    </xf>
    <xf numFmtId="49" fontId="5" fillId="0" borderId="4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4" xfId="0" applyFont="1" applyBorder="1" applyAlignment="1" applyProtection="1"/>
    <xf numFmtId="0" fontId="7" fillId="0" borderId="30" xfId="0" applyFont="1" applyBorder="1" applyAlignment="1" applyProtection="1"/>
    <xf numFmtId="49" fontId="5" fillId="0" borderId="23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/>
    </xf>
    <xf numFmtId="49" fontId="5" fillId="0" borderId="22" xfId="0" applyNumberFormat="1" applyFont="1" applyBorder="1" applyAlignment="1" applyProtection="1">
      <alignment horizontal="center"/>
    </xf>
    <xf numFmtId="0" fontId="5" fillId="0" borderId="33" xfId="0" applyFont="1" applyBorder="1" applyAlignment="1" applyProtection="1"/>
    <xf numFmtId="49" fontId="5" fillId="0" borderId="40" xfId="0" applyNumberFormat="1" applyFont="1" applyBorder="1" applyAlignment="1" applyProtection="1">
      <alignment horizontal="center"/>
    </xf>
    <xf numFmtId="49" fontId="5" fillId="0" borderId="41" xfId="0" applyNumberFormat="1" applyFont="1" applyBorder="1" applyAlignment="1" applyProtection="1">
      <alignment horizontal="center"/>
    </xf>
    <xf numFmtId="49" fontId="5" fillId="0" borderId="42" xfId="0" applyNumberFormat="1" applyFont="1" applyBorder="1" applyAlignment="1" applyProtection="1">
      <alignment horizontal="center"/>
    </xf>
    <xf numFmtId="0" fontId="5" fillId="0" borderId="30" xfId="0" applyFont="1" applyBorder="1" applyAlignment="1" applyProtection="1">
      <alignment wrapText="1"/>
    </xf>
    <xf numFmtId="0" fontId="5" fillId="0" borderId="33" xfId="0" applyFont="1" applyBorder="1" applyAlignment="1" applyProtection="1">
      <alignment wrapText="1"/>
    </xf>
    <xf numFmtId="0" fontId="5" fillId="0" borderId="43" xfId="0" applyFont="1" applyBorder="1" applyAlignment="1" applyProtection="1">
      <alignment wrapText="1"/>
    </xf>
    <xf numFmtId="0" fontId="5" fillId="0" borderId="43" xfId="0" applyFont="1" applyBorder="1" applyAlignment="1" applyProtection="1"/>
    <xf numFmtId="0" fontId="5" fillId="0" borderId="44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22" xfId="0" applyNumberFormat="1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49" fontId="5" fillId="0" borderId="13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workbookViewId="0"/>
  </sheetViews>
  <sheetFormatPr defaultRowHeight="12.75" customHeight="1" x14ac:dyDescent="0.25"/>
  <cols>
    <col min="1" max="1" width="32.109375" customWidth="1"/>
    <col min="2" max="2" width="6.5546875" customWidth="1"/>
    <col min="3" max="3" width="23.33203125" customWidth="1"/>
    <col min="4" max="13" width="17.6640625" customWidth="1"/>
  </cols>
  <sheetData>
    <row r="1" spans="1:13" ht="12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2.75" customHeight="1" x14ac:dyDescent="0.2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2.7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3.2" x14ac:dyDescent="0.25"/>
    <row r="6" spans="1:13" ht="12.75" customHeight="1" x14ac:dyDescent="0.25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3.2" x14ac:dyDescent="0.25"/>
    <row r="8" spans="1:13" ht="12" customHeight="1" x14ac:dyDescent="0.25">
      <c r="A8" s="18" t="s">
        <v>5</v>
      </c>
      <c r="B8" s="18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/>
      <c r="I8" s="18"/>
      <c r="J8" s="18"/>
      <c r="K8" s="18" t="s">
        <v>12</v>
      </c>
      <c r="L8" s="18" t="s">
        <v>13</v>
      </c>
      <c r="M8" s="18"/>
    </row>
    <row r="9" spans="1:13" ht="32.25" customHeight="1" x14ac:dyDescent="0.25">
      <c r="A9" s="21"/>
      <c r="B9" s="21"/>
      <c r="C9" s="21"/>
      <c r="D9" s="22"/>
      <c r="E9" s="19"/>
      <c r="F9" s="19"/>
      <c r="G9" s="1" t="s">
        <v>14</v>
      </c>
      <c r="H9" s="1" t="s">
        <v>15</v>
      </c>
      <c r="I9" s="1" t="s">
        <v>16</v>
      </c>
      <c r="J9" s="2" t="s">
        <v>17</v>
      </c>
      <c r="K9" s="19"/>
      <c r="L9" s="1" t="s">
        <v>18</v>
      </c>
      <c r="M9" s="1" t="s">
        <v>19</v>
      </c>
    </row>
    <row r="10" spans="1:13" ht="12.75" customHeight="1" x14ac:dyDescent="0.25">
      <c r="A10" s="2" t="s">
        <v>20</v>
      </c>
      <c r="B10" s="2" t="s">
        <v>21</v>
      </c>
      <c r="C10" s="2" t="s">
        <v>22</v>
      </c>
      <c r="D10" s="3" t="s">
        <v>23</v>
      </c>
      <c r="E10" s="3" t="s">
        <v>24</v>
      </c>
      <c r="F10" s="3" t="s">
        <v>25</v>
      </c>
      <c r="G10" s="1" t="s">
        <v>26</v>
      </c>
      <c r="H10" s="1" t="s">
        <v>27</v>
      </c>
      <c r="I10" s="1" t="s">
        <v>28</v>
      </c>
      <c r="J10" s="2" t="s">
        <v>29</v>
      </c>
      <c r="K10" s="3" t="s">
        <v>30</v>
      </c>
      <c r="L10" s="1" t="s">
        <v>31</v>
      </c>
      <c r="M10" s="1" t="s">
        <v>32</v>
      </c>
    </row>
    <row r="11" spans="1:13" ht="12.75" customHeight="1" x14ac:dyDescent="0.25">
      <c r="A11" s="4" t="s">
        <v>33</v>
      </c>
      <c r="B11" s="5" t="s">
        <v>34</v>
      </c>
      <c r="C11" s="5"/>
      <c r="D11" s="6">
        <v>6518940.96</v>
      </c>
      <c r="E11" s="6">
        <v>6518940.96</v>
      </c>
      <c r="F11" s="6">
        <v>363430.29</v>
      </c>
      <c r="G11" s="6">
        <v>6480940.96</v>
      </c>
      <c r="H11" s="6"/>
      <c r="I11" s="6"/>
      <c r="J11" s="6">
        <f t="shared" ref="J11:J42" si="0">G11+H11+I11</f>
        <v>6480940.96</v>
      </c>
      <c r="K11" s="6">
        <f t="shared" ref="K11:K42" si="1">E11-F11-J11</f>
        <v>-325430.29000000004</v>
      </c>
      <c r="L11" s="6">
        <f t="shared" ref="L11:L42" si="2">D11-J11</f>
        <v>38000</v>
      </c>
      <c r="M11" s="6">
        <f t="shared" ref="M11:M42" si="3">E11-J11</f>
        <v>38000</v>
      </c>
    </row>
    <row r="12" spans="1:13" ht="12.75" customHeight="1" x14ac:dyDescent="0.25">
      <c r="A12" s="4" t="s">
        <v>35</v>
      </c>
      <c r="B12" s="5"/>
      <c r="C12" s="5"/>
      <c r="D12" s="6">
        <v>6518940.96</v>
      </c>
      <c r="E12" s="6">
        <v>6518940.96</v>
      </c>
      <c r="F12" s="6">
        <v>363430.29</v>
      </c>
      <c r="G12" s="6">
        <v>6480940.96</v>
      </c>
      <c r="H12" s="6"/>
      <c r="I12" s="6"/>
      <c r="J12" s="6">
        <f t="shared" si="0"/>
        <v>6480940.96</v>
      </c>
      <c r="K12" s="6">
        <f t="shared" si="1"/>
        <v>-325430.29000000004</v>
      </c>
      <c r="L12" s="6">
        <f t="shared" si="2"/>
        <v>38000</v>
      </c>
      <c r="M12" s="6">
        <f t="shared" si="3"/>
        <v>38000</v>
      </c>
    </row>
    <row r="13" spans="1:13" ht="12.75" customHeight="1" x14ac:dyDescent="0.25">
      <c r="A13" s="4"/>
      <c r="B13" s="5"/>
      <c r="C13" s="5" t="s">
        <v>36</v>
      </c>
      <c r="D13" s="6">
        <v>463.72</v>
      </c>
      <c r="E13" s="6">
        <v>463.72</v>
      </c>
      <c r="F13" s="6"/>
      <c r="G13" s="6">
        <v>463.72</v>
      </c>
      <c r="H13" s="6"/>
      <c r="I13" s="6"/>
      <c r="J13" s="6">
        <f t="shared" si="0"/>
        <v>463.72</v>
      </c>
      <c r="K13" s="6">
        <f t="shared" si="1"/>
        <v>0</v>
      </c>
      <c r="L13" s="6">
        <f t="shared" si="2"/>
        <v>0</v>
      </c>
      <c r="M13" s="6">
        <f t="shared" si="3"/>
        <v>0</v>
      </c>
    </row>
    <row r="14" spans="1:13" ht="12.75" customHeight="1" x14ac:dyDescent="0.25">
      <c r="A14" s="4"/>
      <c r="B14" s="5"/>
      <c r="C14" s="5" t="s">
        <v>37</v>
      </c>
      <c r="D14" s="6">
        <v>54620.42</v>
      </c>
      <c r="E14" s="6">
        <v>54620.42</v>
      </c>
      <c r="F14" s="6"/>
      <c r="G14" s="6">
        <v>54620.42</v>
      </c>
      <c r="H14" s="6"/>
      <c r="I14" s="6"/>
      <c r="J14" s="6">
        <f t="shared" si="0"/>
        <v>54620.42</v>
      </c>
      <c r="K14" s="6">
        <f t="shared" si="1"/>
        <v>0</v>
      </c>
      <c r="L14" s="6">
        <f t="shared" si="2"/>
        <v>0</v>
      </c>
      <c r="M14" s="6">
        <f t="shared" si="3"/>
        <v>0</v>
      </c>
    </row>
    <row r="15" spans="1:13" ht="12.75" customHeight="1" x14ac:dyDescent="0.25">
      <c r="A15" s="4"/>
      <c r="B15" s="5"/>
      <c r="C15" s="5" t="s">
        <v>38</v>
      </c>
      <c r="D15" s="6">
        <v>229545.85</v>
      </c>
      <c r="E15" s="6">
        <v>229545.85</v>
      </c>
      <c r="F15" s="6"/>
      <c r="G15" s="6">
        <v>229545.85</v>
      </c>
      <c r="H15" s="6"/>
      <c r="I15" s="6"/>
      <c r="J15" s="6">
        <f t="shared" si="0"/>
        <v>229545.85</v>
      </c>
      <c r="K15" s="6">
        <f t="shared" si="1"/>
        <v>0</v>
      </c>
      <c r="L15" s="6">
        <f t="shared" si="2"/>
        <v>0</v>
      </c>
      <c r="M15" s="6">
        <f t="shared" si="3"/>
        <v>0</v>
      </c>
    </row>
    <row r="16" spans="1:13" ht="12.75" customHeight="1" x14ac:dyDescent="0.25">
      <c r="A16" s="4"/>
      <c r="B16" s="5"/>
      <c r="C16" s="5" t="s">
        <v>39</v>
      </c>
      <c r="D16" s="6">
        <v>366547.23</v>
      </c>
      <c r="E16" s="6">
        <v>366547.23</v>
      </c>
      <c r="F16" s="6"/>
      <c r="G16" s="6">
        <v>366547.23</v>
      </c>
      <c r="H16" s="6"/>
      <c r="I16" s="6"/>
      <c r="J16" s="6">
        <f t="shared" si="0"/>
        <v>366547.23</v>
      </c>
      <c r="K16" s="6">
        <f t="shared" si="1"/>
        <v>0</v>
      </c>
      <c r="L16" s="6">
        <f t="shared" si="2"/>
        <v>0</v>
      </c>
      <c r="M16" s="6">
        <f t="shared" si="3"/>
        <v>0</v>
      </c>
    </row>
    <row r="17" spans="1:13" ht="12.75" customHeight="1" x14ac:dyDescent="0.25">
      <c r="A17" s="4"/>
      <c r="B17" s="5"/>
      <c r="C17" s="5" t="s">
        <v>40</v>
      </c>
      <c r="D17" s="6">
        <v>3405</v>
      </c>
      <c r="E17" s="6">
        <v>3405</v>
      </c>
      <c r="F17" s="6"/>
      <c r="G17" s="6">
        <v>3405</v>
      </c>
      <c r="H17" s="6"/>
      <c r="I17" s="6"/>
      <c r="J17" s="6">
        <f t="shared" si="0"/>
        <v>3405</v>
      </c>
      <c r="K17" s="6">
        <f t="shared" si="1"/>
        <v>0</v>
      </c>
      <c r="L17" s="6">
        <f t="shared" si="2"/>
        <v>0</v>
      </c>
      <c r="M17" s="6">
        <f t="shared" si="3"/>
        <v>0</v>
      </c>
    </row>
    <row r="18" spans="1:13" ht="12.75" customHeight="1" x14ac:dyDescent="0.25">
      <c r="A18" s="4"/>
      <c r="B18" s="5"/>
      <c r="C18" s="5" t="s">
        <v>41</v>
      </c>
      <c r="D18" s="6">
        <v>1863.89</v>
      </c>
      <c r="E18" s="6">
        <v>1863.89</v>
      </c>
      <c r="F18" s="6"/>
      <c r="G18" s="6">
        <v>1863.89</v>
      </c>
      <c r="H18" s="6"/>
      <c r="I18" s="6"/>
      <c r="J18" s="6">
        <f t="shared" si="0"/>
        <v>1863.89</v>
      </c>
      <c r="K18" s="6">
        <f t="shared" si="1"/>
        <v>0</v>
      </c>
      <c r="L18" s="6">
        <f t="shared" si="2"/>
        <v>0</v>
      </c>
      <c r="M18" s="6">
        <f t="shared" si="3"/>
        <v>0</v>
      </c>
    </row>
    <row r="19" spans="1:13" ht="12.75" customHeight="1" x14ac:dyDescent="0.25">
      <c r="A19" s="4"/>
      <c r="B19" s="5"/>
      <c r="C19" s="5" t="s">
        <v>42</v>
      </c>
      <c r="D19" s="6">
        <v>16495.37</v>
      </c>
      <c r="E19" s="6">
        <v>16495.37</v>
      </c>
      <c r="F19" s="6"/>
      <c r="G19" s="6">
        <v>16495.37</v>
      </c>
      <c r="H19" s="6"/>
      <c r="I19" s="6"/>
      <c r="J19" s="6">
        <f t="shared" si="0"/>
        <v>16495.37</v>
      </c>
      <c r="K19" s="6">
        <f t="shared" si="1"/>
        <v>0</v>
      </c>
      <c r="L19" s="6">
        <f t="shared" si="2"/>
        <v>0</v>
      </c>
      <c r="M19" s="6">
        <f t="shared" si="3"/>
        <v>0</v>
      </c>
    </row>
    <row r="20" spans="1:13" ht="12.75" customHeight="1" x14ac:dyDescent="0.25">
      <c r="A20" s="4"/>
      <c r="B20" s="5"/>
      <c r="C20" s="5" t="s">
        <v>43</v>
      </c>
      <c r="D20" s="6">
        <v>69324.56</v>
      </c>
      <c r="E20" s="6">
        <v>69324.56</v>
      </c>
      <c r="F20" s="6"/>
      <c r="G20" s="6">
        <v>69324.56</v>
      </c>
      <c r="H20" s="6"/>
      <c r="I20" s="6"/>
      <c r="J20" s="6">
        <f t="shared" si="0"/>
        <v>69324.56</v>
      </c>
      <c r="K20" s="6">
        <f t="shared" si="1"/>
        <v>0</v>
      </c>
      <c r="L20" s="6">
        <f t="shared" si="2"/>
        <v>0</v>
      </c>
      <c r="M20" s="6">
        <f t="shared" si="3"/>
        <v>0</v>
      </c>
    </row>
    <row r="21" spans="1:13" ht="12.75" customHeight="1" x14ac:dyDescent="0.25">
      <c r="A21" s="4"/>
      <c r="B21" s="5"/>
      <c r="C21" s="5" t="s">
        <v>44</v>
      </c>
      <c r="D21" s="6">
        <v>110000</v>
      </c>
      <c r="E21" s="6">
        <v>110000</v>
      </c>
      <c r="F21" s="6"/>
      <c r="G21" s="6">
        <v>110000</v>
      </c>
      <c r="H21" s="6"/>
      <c r="I21" s="6"/>
      <c r="J21" s="6">
        <f t="shared" si="0"/>
        <v>110000</v>
      </c>
      <c r="K21" s="6">
        <f t="shared" si="1"/>
        <v>0</v>
      </c>
      <c r="L21" s="6">
        <f t="shared" si="2"/>
        <v>0</v>
      </c>
      <c r="M21" s="6">
        <f t="shared" si="3"/>
        <v>0</v>
      </c>
    </row>
    <row r="22" spans="1:13" ht="12.75" customHeight="1" x14ac:dyDescent="0.25">
      <c r="A22" s="4"/>
      <c r="B22" s="5"/>
      <c r="C22" s="5" t="s">
        <v>45</v>
      </c>
      <c r="D22" s="6">
        <v>0.01</v>
      </c>
      <c r="E22" s="6">
        <v>0.01</v>
      </c>
      <c r="F22" s="6"/>
      <c r="G22" s="6">
        <v>0.01</v>
      </c>
      <c r="H22" s="6"/>
      <c r="I22" s="6"/>
      <c r="J22" s="6">
        <f t="shared" si="0"/>
        <v>0.01</v>
      </c>
      <c r="K22" s="6">
        <f t="shared" si="1"/>
        <v>0</v>
      </c>
      <c r="L22" s="6">
        <f t="shared" si="2"/>
        <v>0</v>
      </c>
      <c r="M22" s="6">
        <f t="shared" si="3"/>
        <v>0</v>
      </c>
    </row>
    <row r="23" spans="1:13" ht="12.75" customHeight="1" x14ac:dyDescent="0.25">
      <c r="A23" s="4"/>
      <c r="B23" s="5"/>
      <c r="C23" s="5" t="s">
        <v>46</v>
      </c>
      <c r="D23" s="6">
        <v>19669.900000000001</v>
      </c>
      <c r="E23" s="6">
        <v>19669.900000000001</v>
      </c>
      <c r="F23" s="6"/>
      <c r="G23" s="6">
        <v>19669.900000000001</v>
      </c>
      <c r="H23" s="6"/>
      <c r="I23" s="6"/>
      <c r="J23" s="6">
        <f t="shared" si="0"/>
        <v>19669.900000000001</v>
      </c>
      <c r="K23" s="6">
        <f t="shared" si="1"/>
        <v>0</v>
      </c>
      <c r="L23" s="6">
        <f t="shared" si="2"/>
        <v>0</v>
      </c>
      <c r="M23" s="6">
        <f t="shared" si="3"/>
        <v>0</v>
      </c>
    </row>
    <row r="24" spans="1:13" ht="12.75" customHeight="1" x14ac:dyDescent="0.25">
      <c r="A24" s="4"/>
      <c r="B24" s="5"/>
      <c r="C24" s="5" t="s">
        <v>47</v>
      </c>
      <c r="D24" s="6">
        <v>384.37</v>
      </c>
      <c r="E24" s="6">
        <v>384.37</v>
      </c>
      <c r="F24" s="6"/>
      <c r="G24" s="6">
        <v>384.37</v>
      </c>
      <c r="H24" s="6"/>
      <c r="I24" s="6"/>
      <c r="J24" s="6">
        <f t="shared" si="0"/>
        <v>384.37</v>
      </c>
      <c r="K24" s="6">
        <f t="shared" si="1"/>
        <v>0</v>
      </c>
      <c r="L24" s="6">
        <f t="shared" si="2"/>
        <v>0</v>
      </c>
      <c r="M24" s="6">
        <f t="shared" si="3"/>
        <v>0</v>
      </c>
    </row>
    <row r="25" spans="1:13" ht="12.75" customHeight="1" x14ac:dyDescent="0.25">
      <c r="A25" s="4"/>
      <c r="B25" s="5"/>
      <c r="C25" s="5" t="s">
        <v>48</v>
      </c>
      <c r="D25" s="6">
        <v>325999.99</v>
      </c>
      <c r="E25" s="6">
        <v>325999.99</v>
      </c>
      <c r="F25" s="6"/>
      <c r="G25" s="6">
        <v>325999.99</v>
      </c>
      <c r="H25" s="6"/>
      <c r="I25" s="6"/>
      <c r="J25" s="6">
        <f t="shared" si="0"/>
        <v>325999.99</v>
      </c>
      <c r="K25" s="6">
        <f t="shared" si="1"/>
        <v>0</v>
      </c>
      <c r="L25" s="6">
        <f t="shared" si="2"/>
        <v>0</v>
      </c>
      <c r="M25" s="6">
        <f t="shared" si="3"/>
        <v>0</v>
      </c>
    </row>
    <row r="26" spans="1:13" ht="12.75" customHeight="1" x14ac:dyDescent="0.25">
      <c r="A26" s="4"/>
      <c r="B26" s="5"/>
      <c r="C26" s="5" t="s">
        <v>49</v>
      </c>
      <c r="D26" s="6">
        <v>356.9</v>
      </c>
      <c r="E26" s="6">
        <v>356.9</v>
      </c>
      <c r="F26" s="6"/>
      <c r="G26" s="6">
        <v>356.9</v>
      </c>
      <c r="H26" s="6"/>
      <c r="I26" s="6"/>
      <c r="J26" s="6">
        <f t="shared" si="0"/>
        <v>356.9</v>
      </c>
      <c r="K26" s="6">
        <f t="shared" si="1"/>
        <v>0</v>
      </c>
      <c r="L26" s="6">
        <f t="shared" si="2"/>
        <v>0</v>
      </c>
      <c r="M26" s="6">
        <f t="shared" si="3"/>
        <v>0</v>
      </c>
    </row>
    <row r="27" spans="1:13" ht="12.75" customHeight="1" x14ac:dyDescent="0.25">
      <c r="A27" s="4"/>
      <c r="B27" s="5"/>
      <c r="C27" s="5" t="s">
        <v>50</v>
      </c>
      <c r="D27" s="6">
        <v>16875</v>
      </c>
      <c r="E27" s="6">
        <v>16875</v>
      </c>
      <c r="F27" s="6"/>
      <c r="G27" s="6">
        <v>16875</v>
      </c>
      <c r="H27" s="6"/>
      <c r="I27" s="6"/>
      <c r="J27" s="6">
        <f t="shared" si="0"/>
        <v>16875</v>
      </c>
      <c r="K27" s="6">
        <f t="shared" si="1"/>
        <v>0</v>
      </c>
      <c r="L27" s="6">
        <f t="shared" si="2"/>
        <v>0</v>
      </c>
      <c r="M27" s="6">
        <f t="shared" si="3"/>
        <v>0</v>
      </c>
    </row>
    <row r="28" spans="1:13" ht="12.75" customHeight="1" x14ac:dyDescent="0.25">
      <c r="A28" s="4"/>
      <c r="B28" s="5"/>
      <c r="C28" s="5" t="s">
        <v>51</v>
      </c>
      <c r="D28" s="6">
        <v>6616.09</v>
      </c>
      <c r="E28" s="6">
        <v>6616.09</v>
      </c>
      <c r="F28" s="6"/>
      <c r="G28" s="6">
        <v>6616.09</v>
      </c>
      <c r="H28" s="6"/>
      <c r="I28" s="6"/>
      <c r="J28" s="6">
        <f t="shared" si="0"/>
        <v>6616.09</v>
      </c>
      <c r="K28" s="6">
        <f t="shared" si="1"/>
        <v>0</v>
      </c>
      <c r="L28" s="6">
        <f t="shared" si="2"/>
        <v>0</v>
      </c>
      <c r="M28" s="6">
        <f t="shared" si="3"/>
        <v>0</v>
      </c>
    </row>
    <row r="29" spans="1:13" ht="12.75" customHeight="1" x14ac:dyDescent="0.25">
      <c r="A29" s="4"/>
      <c r="B29" s="5"/>
      <c r="C29" s="5" t="s">
        <v>52</v>
      </c>
      <c r="D29" s="6">
        <v>98000</v>
      </c>
      <c r="E29" s="6">
        <v>98000</v>
      </c>
      <c r="F29" s="6"/>
      <c r="G29" s="6">
        <v>98000</v>
      </c>
      <c r="H29" s="6"/>
      <c r="I29" s="6"/>
      <c r="J29" s="6">
        <f t="shared" si="0"/>
        <v>98000</v>
      </c>
      <c r="K29" s="6">
        <f t="shared" si="1"/>
        <v>0</v>
      </c>
      <c r="L29" s="6">
        <f t="shared" si="2"/>
        <v>0</v>
      </c>
      <c r="M29" s="6">
        <f t="shared" si="3"/>
        <v>0</v>
      </c>
    </row>
    <row r="30" spans="1:13" ht="12.75" customHeight="1" x14ac:dyDescent="0.25">
      <c r="A30" s="4"/>
      <c r="B30" s="5"/>
      <c r="C30" s="5" t="s">
        <v>53</v>
      </c>
      <c r="D30" s="6">
        <v>5096.25</v>
      </c>
      <c r="E30" s="6">
        <v>5096.25</v>
      </c>
      <c r="F30" s="6"/>
      <c r="G30" s="6">
        <v>5096.25</v>
      </c>
      <c r="H30" s="6"/>
      <c r="I30" s="6"/>
      <c r="J30" s="6">
        <f t="shared" si="0"/>
        <v>5096.25</v>
      </c>
      <c r="K30" s="6">
        <f t="shared" si="1"/>
        <v>0</v>
      </c>
      <c r="L30" s="6">
        <f t="shared" si="2"/>
        <v>0</v>
      </c>
      <c r="M30" s="6">
        <f t="shared" si="3"/>
        <v>0</v>
      </c>
    </row>
    <row r="31" spans="1:13" ht="12.75" customHeight="1" x14ac:dyDescent="0.25">
      <c r="A31" s="4"/>
      <c r="B31" s="5"/>
      <c r="C31" s="5" t="s">
        <v>54</v>
      </c>
      <c r="D31" s="6">
        <v>0.08</v>
      </c>
      <c r="E31" s="6">
        <v>0.08</v>
      </c>
      <c r="F31" s="6"/>
      <c r="G31" s="6">
        <v>0.08</v>
      </c>
      <c r="H31" s="6"/>
      <c r="I31" s="6"/>
      <c r="J31" s="6">
        <f t="shared" si="0"/>
        <v>0.08</v>
      </c>
      <c r="K31" s="6">
        <f t="shared" si="1"/>
        <v>0</v>
      </c>
      <c r="L31" s="6">
        <f t="shared" si="2"/>
        <v>0</v>
      </c>
      <c r="M31" s="6">
        <f t="shared" si="3"/>
        <v>0</v>
      </c>
    </row>
    <row r="32" spans="1:13" ht="12.75" customHeight="1" x14ac:dyDescent="0.25">
      <c r="A32" s="4"/>
      <c r="B32" s="5"/>
      <c r="C32" s="5" t="s">
        <v>55</v>
      </c>
      <c r="D32" s="6">
        <v>5700</v>
      </c>
      <c r="E32" s="6">
        <v>5700</v>
      </c>
      <c r="F32" s="6">
        <v>3935.67</v>
      </c>
      <c r="G32" s="6">
        <v>5700</v>
      </c>
      <c r="H32" s="6"/>
      <c r="I32" s="6"/>
      <c r="J32" s="6">
        <f t="shared" si="0"/>
        <v>5700</v>
      </c>
      <c r="K32" s="6">
        <f t="shared" si="1"/>
        <v>-3935.67</v>
      </c>
      <c r="L32" s="6">
        <f t="shared" si="2"/>
        <v>0</v>
      </c>
      <c r="M32" s="6">
        <f t="shared" si="3"/>
        <v>0</v>
      </c>
    </row>
    <row r="33" spans="1:13" ht="12.75" customHeight="1" x14ac:dyDescent="0.25">
      <c r="A33" s="4"/>
      <c r="B33" s="5"/>
      <c r="C33" s="5" t="s">
        <v>56</v>
      </c>
      <c r="D33" s="6">
        <v>1585.32</v>
      </c>
      <c r="E33" s="6">
        <v>1585.32</v>
      </c>
      <c r="F33" s="6"/>
      <c r="G33" s="6">
        <v>1585.32</v>
      </c>
      <c r="H33" s="6"/>
      <c r="I33" s="6"/>
      <c r="J33" s="6">
        <f t="shared" si="0"/>
        <v>1585.32</v>
      </c>
      <c r="K33" s="6">
        <f t="shared" si="1"/>
        <v>0</v>
      </c>
      <c r="L33" s="6">
        <f t="shared" si="2"/>
        <v>0</v>
      </c>
      <c r="M33" s="6">
        <f t="shared" si="3"/>
        <v>0</v>
      </c>
    </row>
    <row r="34" spans="1:13" ht="12.75" customHeight="1" x14ac:dyDescent="0.25">
      <c r="A34" s="4"/>
      <c r="B34" s="5"/>
      <c r="C34" s="5" t="s">
        <v>57</v>
      </c>
      <c r="D34" s="6">
        <v>867.08</v>
      </c>
      <c r="E34" s="6">
        <v>867.08</v>
      </c>
      <c r="F34" s="6"/>
      <c r="G34" s="6">
        <v>867.08</v>
      </c>
      <c r="H34" s="6"/>
      <c r="I34" s="6"/>
      <c r="J34" s="6">
        <f t="shared" si="0"/>
        <v>867.08</v>
      </c>
      <c r="K34" s="6">
        <f t="shared" si="1"/>
        <v>0</v>
      </c>
      <c r="L34" s="6">
        <f t="shared" si="2"/>
        <v>0</v>
      </c>
      <c r="M34" s="6">
        <f t="shared" si="3"/>
        <v>0</v>
      </c>
    </row>
    <row r="35" spans="1:13" ht="12.75" customHeight="1" x14ac:dyDescent="0.25">
      <c r="A35" s="4"/>
      <c r="B35" s="5"/>
      <c r="C35" s="5" t="s">
        <v>58</v>
      </c>
      <c r="D35" s="6">
        <v>38000.01</v>
      </c>
      <c r="E35" s="6">
        <v>38000.01</v>
      </c>
      <c r="F35" s="6">
        <v>16194.62</v>
      </c>
      <c r="G35" s="6">
        <v>38000.01</v>
      </c>
      <c r="H35" s="6"/>
      <c r="I35" s="6"/>
      <c r="J35" s="6">
        <f t="shared" si="0"/>
        <v>38000.01</v>
      </c>
      <c r="K35" s="6">
        <f t="shared" si="1"/>
        <v>-16194.620000000003</v>
      </c>
      <c r="L35" s="6">
        <f t="shared" si="2"/>
        <v>0</v>
      </c>
      <c r="M35" s="6">
        <f t="shared" si="3"/>
        <v>0</v>
      </c>
    </row>
    <row r="36" spans="1:13" ht="12.75" customHeight="1" x14ac:dyDescent="0.25">
      <c r="A36" s="4"/>
      <c r="B36" s="5"/>
      <c r="C36" s="5" t="s">
        <v>59</v>
      </c>
      <c r="D36" s="6">
        <v>2850</v>
      </c>
      <c r="E36" s="6">
        <v>2850</v>
      </c>
      <c r="F36" s="6"/>
      <c r="G36" s="6">
        <v>2850</v>
      </c>
      <c r="H36" s="6"/>
      <c r="I36" s="6"/>
      <c r="J36" s="6">
        <f t="shared" si="0"/>
        <v>2850</v>
      </c>
      <c r="K36" s="6">
        <f t="shared" si="1"/>
        <v>0</v>
      </c>
      <c r="L36" s="6">
        <f t="shared" si="2"/>
        <v>0</v>
      </c>
      <c r="M36" s="6">
        <f t="shared" si="3"/>
        <v>0</v>
      </c>
    </row>
    <row r="37" spans="1:13" ht="12.75" customHeight="1" x14ac:dyDescent="0.25">
      <c r="A37" s="4"/>
      <c r="B37" s="5"/>
      <c r="C37" s="5" t="s">
        <v>60</v>
      </c>
      <c r="D37" s="6">
        <v>4150</v>
      </c>
      <c r="E37" s="6">
        <v>4150</v>
      </c>
      <c r="F37" s="6"/>
      <c r="G37" s="6">
        <v>4150</v>
      </c>
      <c r="H37" s="6"/>
      <c r="I37" s="6"/>
      <c r="J37" s="6">
        <f t="shared" si="0"/>
        <v>4150</v>
      </c>
      <c r="K37" s="6">
        <f t="shared" si="1"/>
        <v>0</v>
      </c>
      <c r="L37" s="6">
        <f t="shared" si="2"/>
        <v>0</v>
      </c>
      <c r="M37" s="6">
        <f t="shared" si="3"/>
        <v>0</v>
      </c>
    </row>
    <row r="38" spans="1:13" ht="12.75" customHeight="1" x14ac:dyDescent="0.25">
      <c r="A38" s="4"/>
      <c r="B38" s="5"/>
      <c r="C38" s="5" t="s">
        <v>61</v>
      </c>
      <c r="D38" s="6">
        <v>2915.97</v>
      </c>
      <c r="E38" s="6">
        <v>2915.97</v>
      </c>
      <c r="F38" s="6"/>
      <c r="G38" s="6">
        <v>2915.97</v>
      </c>
      <c r="H38" s="6"/>
      <c r="I38" s="6"/>
      <c r="J38" s="6">
        <f t="shared" si="0"/>
        <v>2915.97</v>
      </c>
      <c r="K38" s="6">
        <f t="shared" si="1"/>
        <v>0</v>
      </c>
      <c r="L38" s="6">
        <f t="shared" si="2"/>
        <v>0</v>
      </c>
      <c r="M38" s="6">
        <f t="shared" si="3"/>
        <v>0</v>
      </c>
    </row>
    <row r="39" spans="1:13" ht="12.75" customHeight="1" x14ac:dyDescent="0.25">
      <c r="A39" s="4"/>
      <c r="B39" s="5"/>
      <c r="C39" s="5" t="s">
        <v>62</v>
      </c>
      <c r="D39" s="6">
        <v>5000</v>
      </c>
      <c r="E39" s="6">
        <v>5000</v>
      </c>
      <c r="F39" s="6"/>
      <c r="G39" s="6">
        <v>5000</v>
      </c>
      <c r="H39" s="6"/>
      <c r="I39" s="6"/>
      <c r="J39" s="6">
        <f t="shared" si="0"/>
        <v>5000</v>
      </c>
      <c r="K39" s="6">
        <f t="shared" si="1"/>
        <v>0</v>
      </c>
      <c r="L39" s="6">
        <f t="shared" si="2"/>
        <v>0</v>
      </c>
      <c r="M39" s="6">
        <f t="shared" si="3"/>
        <v>0</v>
      </c>
    </row>
    <row r="40" spans="1:13" ht="12.75" customHeight="1" x14ac:dyDescent="0.25">
      <c r="A40" s="4"/>
      <c r="B40" s="5"/>
      <c r="C40" s="5" t="s">
        <v>63</v>
      </c>
      <c r="D40" s="6">
        <v>5770.41</v>
      </c>
      <c r="E40" s="6">
        <v>5770.41</v>
      </c>
      <c r="F40" s="6"/>
      <c r="G40" s="6">
        <v>5770.41</v>
      </c>
      <c r="H40" s="6"/>
      <c r="I40" s="6"/>
      <c r="J40" s="6">
        <f t="shared" si="0"/>
        <v>5770.41</v>
      </c>
      <c r="K40" s="6">
        <f t="shared" si="1"/>
        <v>0</v>
      </c>
      <c r="L40" s="6">
        <f t="shared" si="2"/>
        <v>0</v>
      </c>
      <c r="M40" s="6">
        <f t="shared" si="3"/>
        <v>0</v>
      </c>
    </row>
    <row r="41" spans="1:13" ht="12.75" customHeight="1" x14ac:dyDescent="0.25">
      <c r="A41" s="4"/>
      <c r="B41" s="5"/>
      <c r="C41" s="5" t="s">
        <v>64</v>
      </c>
      <c r="D41" s="6">
        <v>300</v>
      </c>
      <c r="E41" s="6">
        <v>300</v>
      </c>
      <c r="F41" s="6"/>
      <c r="G41" s="6">
        <v>300</v>
      </c>
      <c r="H41" s="6"/>
      <c r="I41" s="6"/>
      <c r="J41" s="6">
        <f t="shared" si="0"/>
        <v>300</v>
      </c>
      <c r="K41" s="6">
        <f t="shared" si="1"/>
        <v>0</v>
      </c>
      <c r="L41" s="6">
        <f t="shared" si="2"/>
        <v>0</v>
      </c>
      <c r="M41" s="6">
        <f t="shared" si="3"/>
        <v>0</v>
      </c>
    </row>
    <row r="42" spans="1:13" ht="12.75" customHeight="1" x14ac:dyDescent="0.25">
      <c r="A42" s="4"/>
      <c r="B42" s="5"/>
      <c r="C42" s="5" t="s">
        <v>65</v>
      </c>
      <c r="D42" s="6">
        <v>19500</v>
      </c>
      <c r="E42" s="6">
        <v>19500</v>
      </c>
      <c r="F42" s="6"/>
      <c r="G42" s="6">
        <v>19500</v>
      </c>
      <c r="H42" s="6"/>
      <c r="I42" s="6"/>
      <c r="J42" s="6">
        <f t="shared" si="0"/>
        <v>19500</v>
      </c>
      <c r="K42" s="6">
        <f t="shared" si="1"/>
        <v>0</v>
      </c>
      <c r="L42" s="6">
        <f t="shared" si="2"/>
        <v>0</v>
      </c>
      <c r="M42" s="6">
        <f t="shared" si="3"/>
        <v>0</v>
      </c>
    </row>
    <row r="43" spans="1:13" ht="12.75" customHeight="1" x14ac:dyDescent="0.25">
      <c r="A43" s="4"/>
      <c r="B43" s="5"/>
      <c r="C43" s="5" t="s">
        <v>66</v>
      </c>
      <c r="D43" s="6">
        <v>50000</v>
      </c>
      <c r="E43" s="6">
        <v>50000</v>
      </c>
      <c r="F43" s="6"/>
      <c r="G43" s="6">
        <v>50000</v>
      </c>
      <c r="H43" s="6"/>
      <c r="I43" s="6"/>
      <c r="J43" s="6">
        <f t="shared" ref="J43:J74" si="4">G43+H43+I43</f>
        <v>50000</v>
      </c>
      <c r="K43" s="6">
        <f t="shared" ref="K43:K74" si="5">E43-F43-J43</f>
        <v>0</v>
      </c>
      <c r="L43" s="6">
        <f t="shared" ref="L43:L74" si="6">D43-J43</f>
        <v>0</v>
      </c>
      <c r="M43" s="6">
        <f t="shared" ref="M43:M74" si="7">E43-J43</f>
        <v>0</v>
      </c>
    </row>
    <row r="44" spans="1:13" ht="12.75" customHeight="1" x14ac:dyDescent="0.25">
      <c r="A44" s="4"/>
      <c r="B44" s="5"/>
      <c r="C44" s="5" t="s">
        <v>67</v>
      </c>
      <c r="D44" s="6">
        <v>117094.64</v>
      </c>
      <c r="E44" s="6">
        <v>117094.64</v>
      </c>
      <c r="F44" s="6">
        <v>117094.64</v>
      </c>
      <c r="G44" s="6">
        <v>117094.64</v>
      </c>
      <c r="H44" s="6"/>
      <c r="I44" s="6"/>
      <c r="J44" s="6">
        <f t="shared" si="4"/>
        <v>117094.64</v>
      </c>
      <c r="K44" s="6">
        <f t="shared" si="5"/>
        <v>-117094.64</v>
      </c>
      <c r="L44" s="6">
        <f t="shared" si="6"/>
        <v>0</v>
      </c>
      <c r="M44" s="6">
        <f t="shared" si="7"/>
        <v>0</v>
      </c>
    </row>
    <row r="45" spans="1:13" ht="12.75" customHeight="1" x14ac:dyDescent="0.25">
      <c r="A45" s="4"/>
      <c r="B45" s="5"/>
      <c r="C45" s="5" t="s">
        <v>68</v>
      </c>
      <c r="D45" s="6">
        <v>2319</v>
      </c>
      <c r="E45" s="6">
        <v>2319</v>
      </c>
      <c r="F45" s="6"/>
      <c r="G45" s="6">
        <v>2319</v>
      </c>
      <c r="H45" s="6"/>
      <c r="I45" s="6"/>
      <c r="J45" s="6">
        <f t="shared" si="4"/>
        <v>2319</v>
      </c>
      <c r="K45" s="6">
        <f t="shared" si="5"/>
        <v>0</v>
      </c>
      <c r="L45" s="6">
        <f t="shared" si="6"/>
        <v>0</v>
      </c>
      <c r="M45" s="6">
        <f t="shared" si="7"/>
        <v>0</v>
      </c>
    </row>
    <row r="46" spans="1:13" ht="12.75" customHeight="1" x14ac:dyDescent="0.25">
      <c r="A46" s="4"/>
      <c r="B46" s="5"/>
      <c r="C46" s="5" t="s">
        <v>69</v>
      </c>
      <c r="D46" s="6">
        <v>1000</v>
      </c>
      <c r="E46" s="6">
        <v>1000</v>
      </c>
      <c r="F46" s="6"/>
      <c r="G46" s="6">
        <v>1000</v>
      </c>
      <c r="H46" s="6"/>
      <c r="I46" s="6"/>
      <c r="J46" s="6">
        <f t="shared" si="4"/>
        <v>1000</v>
      </c>
      <c r="K46" s="6">
        <f t="shared" si="5"/>
        <v>0</v>
      </c>
      <c r="L46" s="6">
        <f t="shared" si="6"/>
        <v>0</v>
      </c>
      <c r="M46" s="6">
        <f t="shared" si="7"/>
        <v>0</v>
      </c>
    </row>
    <row r="47" spans="1:13" ht="12.75" customHeight="1" x14ac:dyDescent="0.25">
      <c r="A47" s="4"/>
      <c r="B47" s="5"/>
      <c r="C47" s="5" t="s">
        <v>70</v>
      </c>
      <c r="D47" s="6">
        <v>219</v>
      </c>
      <c r="E47" s="6">
        <v>219</v>
      </c>
      <c r="F47" s="6"/>
      <c r="G47" s="6">
        <v>219</v>
      </c>
      <c r="H47" s="6"/>
      <c r="I47" s="6"/>
      <c r="J47" s="6">
        <f t="shared" si="4"/>
        <v>219</v>
      </c>
      <c r="K47" s="6">
        <f t="shared" si="5"/>
        <v>0</v>
      </c>
      <c r="L47" s="6">
        <f t="shared" si="6"/>
        <v>0</v>
      </c>
      <c r="M47" s="6">
        <f t="shared" si="7"/>
        <v>0</v>
      </c>
    </row>
    <row r="48" spans="1:13" ht="12.75" customHeight="1" x14ac:dyDescent="0.25">
      <c r="A48" s="4"/>
      <c r="B48" s="5"/>
      <c r="C48" s="5" t="s">
        <v>71</v>
      </c>
      <c r="D48" s="6">
        <v>187611</v>
      </c>
      <c r="E48" s="6">
        <v>187611</v>
      </c>
      <c r="F48" s="6"/>
      <c r="G48" s="6">
        <v>187611</v>
      </c>
      <c r="H48" s="6"/>
      <c r="I48" s="6"/>
      <c r="J48" s="6">
        <f t="shared" si="4"/>
        <v>187611</v>
      </c>
      <c r="K48" s="6">
        <f t="shared" si="5"/>
        <v>0</v>
      </c>
      <c r="L48" s="6">
        <f t="shared" si="6"/>
        <v>0</v>
      </c>
      <c r="M48" s="6">
        <f t="shared" si="7"/>
        <v>0</v>
      </c>
    </row>
    <row r="49" spans="1:13" ht="12.75" customHeight="1" x14ac:dyDescent="0.25">
      <c r="A49" s="4"/>
      <c r="B49" s="5"/>
      <c r="C49" s="5" t="s">
        <v>72</v>
      </c>
      <c r="D49" s="6">
        <v>197391</v>
      </c>
      <c r="E49" s="6">
        <v>197391</v>
      </c>
      <c r="F49" s="6"/>
      <c r="G49" s="6">
        <v>197391</v>
      </c>
      <c r="H49" s="6"/>
      <c r="I49" s="6"/>
      <c r="J49" s="6">
        <f t="shared" si="4"/>
        <v>197391</v>
      </c>
      <c r="K49" s="6">
        <f t="shared" si="5"/>
        <v>0</v>
      </c>
      <c r="L49" s="6">
        <f t="shared" si="6"/>
        <v>0</v>
      </c>
      <c r="M49" s="6">
        <f t="shared" si="7"/>
        <v>0</v>
      </c>
    </row>
    <row r="50" spans="1:13" ht="12.75" customHeight="1" x14ac:dyDescent="0.25">
      <c r="A50" s="4"/>
      <c r="B50" s="5"/>
      <c r="C50" s="5" t="s">
        <v>73</v>
      </c>
      <c r="D50" s="6">
        <v>6000</v>
      </c>
      <c r="E50" s="6">
        <v>6000</v>
      </c>
      <c r="F50" s="6"/>
      <c r="G50" s="6">
        <v>6000</v>
      </c>
      <c r="H50" s="6"/>
      <c r="I50" s="6"/>
      <c r="J50" s="6">
        <f t="shared" si="4"/>
        <v>6000</v>
      </c>
      <c r="K50" s="6">
        <f t="shared" si="5"/>
        <v>0</v>
      </c>
      <c r="L50" s="6">
        <f t="shared" si="6"/>
        <v>0</v>
      </c>
      <c r="M50" s="6">
        <f t="shared" si="7"/>
        <v>0</v>
      </c>
    </row>
    <row r="51" spans="1:13" ht="12.75" customHeight="1" x14ac:dyDescent="0.25">
      <c r="A51" s="4"/>
      <c r="B51" s="5"/>
      <c r="C51" s="5" t="s">
        <v>74</v>
      </c>
      <c r="D51" s="6">
        <v>1643.1</v>
      </c>
      <c r="E51" s="6">
        <v>1643.1</v>
      </c>
      <c r="F51" s="6"/>
      <c r="G51" s="6">
        <v>1643.1</v>
      </c>
      <c r="H51" s="6"/>
      <c r="I51" s="6"/>
      <c r="J51" s="6">
        <f t="shared" si="4"/>
        <v>1643.1</v>
      </c>
      <c r="K51" s="6">
        <f t="shared" si="5"/>
        <v>0</v>
      </c>
      <c r="L51" s="6">
        <f t="shared" si="6"/>
        <v>0</v>
      </c>
      <c r="M51" s="6">
        <f t="shared" si="7"/>
        <v>0</v>
      </c>
    </row>
    <row r="52" spans="1:13" ht="12.75" customHeight="1" x14ac:dyDescent="0.25">
      <c r="A52" s="4"/>
      <c r="B52" s="5"/>
      <c r="C52" s="5" t="s">
        <v>75</v>
      </c>
      <c r="D52" s="6">
        <v>1140</v>
      </c>
      <c r="E52" s="6">
        <v>1140</v>
      </c>
      <c r="F52" s="6"/>
      <c r="G52" s="6">
        <v>1140</v>
      </c>
      <c r="H52" s="6"/>
      <c r="I52" s="6"/>
      <c r="J52" s="6">
        <f t="shared" si="4"/>
        <v>1140</v>
      </c>
      <c r="K52" s="6">
        <f t="shared" si="5"/>
        <v>0</v>
      </c>
      <c r="L52" s="6">
        <f t="shared" si="6"/>
        <v>0</v>
      </c>
      <c r="M52" s="6">
        <f t="shared" si="7"/>
        <v>0</v>
      </c>
    </row>
    <row r="53" spans="1:13" ht="12.75" customHeight="1" x14ac:dyDescent="0.25">
      <c r="A53" s="4"/>
      <c r="B53" s="5"/>
      <c r="C53" s="5" t="s">
        <v>76</v>
      </c>
      <c r="D53" s="6">
        <v>4500</v>
      </c>
      <c r="E53" s="6">
        <v>4500</v>
      </c>
      <c r="F53" s="6"/>
      <c r="G53" s="6">
        <v>4500</v>
      </c>
      <c r="H53" s="6"/>
      <c r="I53" s="6"/>
      <c r="J53" s="6">
        <f t="shared" si="4"/>
        <v>4500</v>
      </c>
      <c r="K53" s="6">
        <f t="shared" si="5"/>
        <v>0</v>
      </c>
      <c r="L53" s="6">
        <f t="shared" si="6"/>
        <v>0</v>
      </c>
      <c r="M53" s="6">
        <f t="shared" si="7"/>
        <v>0</v>
      </c>
    </row>
    <row r="54" spans="1:13" ht="12.75" customHeight="1" x14ac:dyDescent="0.25">
      <c r="A54" s="4"/>
      <c r="B54" s="5"/>
      <c r="C54" s="5" t="s">
        <v>77</v>
      </c>
      <c r="D54" s="6">
        <v>88886</v>
      </c>
      <c r="E54" s="6">
        <v>88886</v>
      </c>
      <c r="F54" s="6"/>
      <c r="G54" s="6">
        <v>88886</v>
      </c>
      <c r="H54" s="6"/>
      <c r="I54" s="6"/>
      <c r="J54" s="6">
        <f t="shared" si="4"/>
        <v>88886</v>
      </c>
      <c r="K54" s="6">
        <f t="shared" si="5"/>
        <v>0</v>
      </c>
      <c r="L54" s="6">
        <f t="shared" si="6"/>
        <v>0</v>
      </c>
      <c r="M54" s="6">
        <f t="shared" si="7"/>
        <v>0</v>
      </c>
    </row>
    <row r="55" spans="1:13" ht="12.75" customHeight="1" x14ac:dyDescent="0.25">
      <c r="A55" s="4"/>
      <c r="B55" s="5"/>
      <c r="C55" s="5" t="s">
        <v>78</v>
      </c>
      <c r="D55" s="6">
        <v>26843.65</v>
      </c>
      <c r="E55" s="6">
        <v>26843.65</v>
      </c>
      <c r="F55" s="6"/>
      <c r="G55" s="6">
        <v>26843.65</v>
      </c>
      <c r="H55" s="6"/>
      <c r="I55" s="6"/>
      <c r="J55" s="6">
        <f t="shared" si="4"/>
        <v>26843.65</v>
      </c>
      <c r="K55" s="6">
        <f t="shared" si="5"/>
        <v>0</v>
      </c>
      <c r="L55" s="6">
        <f t="shared" si="6"/>
        <v>0</v>
      </c>
      <c r="M55" s="6">
        <f t="shared" si="7"/>
        <v>0</v>
      </c>
    </row>
    <row r="56" spans="1:13" ht="12.75" customHeight="1" x14ac:dyDescent="0.25">
      <c r="A56" s="4"/>
      <c r="B56" s="5"/>
      <c r="C56" s="5" t="s">
        <v>79</v>
      </c>
      <c r="D56" s="6">
        <v>4000</v>
      </c>
      <c r="E56" s="6">
        <v>4000</v>
      </c>
      <c r="F56" s="6"/>
      <c r="G56" s="6">
        <v>4000</v>
      </c>
      <c r="H56" s="6"/>
      <c r="I56" s="6"/>
      <c r="J56" s="6">
        <f t="shared" si="4"/>
        <v>4000</v>
      </c>
      <c r="K56" s="6">
        <f t="shared" si="5"/>
        <v>0</v>
      </c>
      <c r="L56" s="6">
        <f t="shared" si="6"/>
        <v>0</v>
      </c>
      <c r="M56" s="6">
        <f t="shared" si="7"/>
        <v>0</v>
      </c>
    </row>
    <row r="57" spans="1:13" ht="12.75" customHeight="1" x14ac:dyDescent="0.25">
      <c r="A57" s="4"/>
      <c r="B57" s="5"/>
      <c r="C57" s="5" t="s">
        <v>80</v>
      </c>
      <c r="D57" s="6">
        <v>3336</v>
      </c>
      <c r="E57" s="6">
        <v>3336</v>
      </c>
      <c r="F57" s="6"/>
      <c r="G57" s="6">
        <v>3336</v>
      </c>
      <c r="H57" s="6"/>
      <c r="I57" s="6"/>
      <c r="J57" s="6">
        <f t="shared" si="4"/>
        <v>3336</v>
      </c>
      <c r="K57" s="6">
        <f t="shared" si="5"/>
        <v>0</v>
      </c>
      <c r="L57" s="6">
        <f t="shared" si="6"/>
        <v>0</v>
      </c>
      <c r="M57" s="6">
        <f t="shared" si="7"/>
        <v>0</v>
      </c>
    </row>
    <row r="58" spans="1:13" ht="12.75" customHeight="1" x14ac:dyDescent="0.25">
      <c r="A58" s="4"/>
      <c r="B58" s="5"/>
      <c r="C58" s="5" t="s">
        <v>81</v>
      </c>
      <c r="D58" s="6">
        <v>3364.35</v>
      </c>
      <c r="E58" s="6">
        <v>3364.35</v>
      </c>
      <c r="F58" s="6"/>
      <c r="G58" s="6">
        <v>3364.35</v>
      </c>
      <c r="H58" s="6"/>
      <c r="I58" s="6"/>
      <c r="J58" s="6">
        <f t="shared" si="4"/>
        <v>3364.35</v>
      </c>
      <c r="K58" s="6">
        <f t="shared" si="5"/>
        <v>0</v>
      </c>
      <c r="L58" s="6">
        <f t="shared" si="6"/>
        <v>0</v>
      </c>
      <c r="M58" s="6">
        <f t="shared" si="7"/>
        <v>0</v>
      </c>
    </row>
    <row r="59" spans="1:13" ht="12.75" customHeight="1" x14ac:dyDescent="0.25">
      <c r="A59" s="4"/>
      <c r="B59" s="5"/>
      <c r="C59" s="5" t="s">
        <v>82</v>
      </c>
      <c r="D59" s="6">
        <v>46680.81</v>
      </c>
      <c r="E59" s="6">
        <v>46680.81</v>
      </c>
      <c r="F59" s="6"/>
      <c r="G59" s="6">
        <v>46680.81</v>
      </c>
      <c r="H59" s="6"/>
      <c r="I59" s="6"/>
      <c r="J59" s="6">
        <f t="shared" si="4"/>
        <v>46680.81</v>
      </c>
      <c r="K59" s="6">
        <f t="shared" si="5"/>
        <v>0</v>
      </c>
      <c r="L59" s="6">
        <f t="shared" si="6"/>
        <v>0</v>
      </c>
      <c r="M59" s="6">
        <f t="shared" si="7"/>
        <v>0</v>
      </c>
    </row>
    <row r="60" spans="1:13" ht="12.75" customHeight="1" x14ac:dyDescent="0.25">
      <c r="A60" s="4"/>
      <c r="B60" s="5"/>
      <c r="C60" s="5" t="s">
        <v>83</v>
      </c>
      <c r="D60" s="6">
        <v>186723.25</v>
      </c>
      <c r="E60" s="6">
        <v>186723.25</v>
      </c>
      <c r="F60" s="6"/>
      <c r="G60" s="6">
        <v>186723.25</v>
      </c>
      <c r="H60" s="6"/>
      <c r="I60" s="6"/>
      <c r="J60" s="6">
        <f t="shared" si="4"/>
        <v>186723.25</v>
      </c>
      <c r="K60" s="6">
        <f t="shared" si="5"/>
        <v>0</v>
      </c>
      <c r="L60" s="6">
        <f t="shared" si="6"/>
        <v>0</v>
      </c>
      <c r="M60" s="6">
        <f t="shared" si="7"/>
        <v>0</v>
      </c>
    </row>
    <row r="61" spans="1:13" ht="12.75" customHeight="1" x14ac:dyDescent="0.25">
      <c r="A61" s="4"/>
      <c r="B61" s="5"/>
      <c r="C61" s="5" t="s">
        <v>84</v>
      </c>
      <c r="D61" s="6">
        <v>23400</v>
      </c>
      <c r="E61" s="6">
        <v>23400</v>
      </c>
      <c r="F61" s="6"/>
      <c r="G61" s="6">
        <v>23400</v>
      </c>
      <c r="H61" s="6"/>
      <c r="I61" s="6"/>
      <c r="J61" s="6">
        <f t="shared" si="4"/>
        <v>23400</v>
      </c>
      <c r="K61" s="6">
        <f t="shared" si="5"/>
        <v>0</v>
      </c>
      <c r="L61" s="6">
        <f t="shared" si="6"/>
        <v>0</v>
      </c>
      <c r="M61" s="6">
        <f t="shared" si="7"/>
        <v>0</v>
      </c>
    </row>
    <row r="62" spans="1:13" ht="12.75" customHeight="1" x14ac:dyDescent="0.25">
      <c r="A62" s="4"/>
      <c r="B62" s="5"/>
      <c r="C62" s="5" t="s">
        <v>85</v>
      </c>
      <c r="D62" s="6">
        <v>53200</v>
      </c>
      <c r="E62" s="6">
        <v>53200</v>
      </c>
      <c r="F62" s="6"/>
      <c r="G62" s="6">
        <v>53200</v>
      </c>
      <c r="H62" s="6"/>
      <c r="I62" s="6"/>
      <c r="J62" s="6">
        <f t="shared" si="4"/>
        <v>53200</v>
      </c>
      <c r="K62" s="6">
        <f t="shared" si="5"/>
        <v>0</v>
      </c>
      <c r="L62" s="6">
        <f t="shared" si="6"/>
        <v>0</v>
      </c>
      <c r="M62" s="6">
        <f t="shared" si="7"/>
        <v>0</v>
      </c>
    </row>
    <row r="63" spans="1:13" ht="12.75" customHeight="1" x14ac:dyDescent="0.25">
      <c r="A63" s="4"/>
      <c r="B63" s="5"/>
      <c r="C63" s="5" t="s">
        <v>86</v>
      </c>
      <c r="D63" s="6">
        <v>226800</v>
      </c>
      <c r="E63" s="6">
        <v>226800</v>
      </c>
      <c r="F63" s="6"/>
      <c r="G63" s="6">
        <v>226800</v>
      </c>
      <c r="H63" s="6"/>
      <c r="I63" s="6"/>
      <c r="J63" s="6">
        <f t="shared" si="4"/>
        <v>226800</v>
      </c>
      <c r="K63" s="6">
        <f t="shared" si="5"/>
        <v>0</v>
      </c>
      <c r="L63" s="6">
        <f t="shared" si="6"/>
        <v>0</v>
      </c>
      <c r="M63" s="6">
        <f t="shared" si="7"/>
        <v>0</v>
      </c>
    </row>
    <row r="64" spans="1:13" ht="12.75" customHeight="1" x14ac:dyDescent="0.25">
      <c r="A64" s="4"/>
      <c r="B64" s="5"/>
      <c r="C64" s="5" t="s">
        <v>87</v>
      </c>
      <c r="D64" s="6">
        <v>2800</v>
      </c>
      <c r="E64" s="6">
        <v>2800</v>
      </c>
      <c r="F64" s="6"/>
      <c r="G64" s="6">
        <v>2800</v>
      </c>
      <c r="H64" s="6"/>
      <c r="I64" s="6"/>
      <c r="J64" s="6">
        <f t="shared" si="4"/>
        <v>2800</v>
      </c>
      <c r="K64" s="6">
        <f t="shared" si="5"/>
        <v>0</v>
      </c>
      <c r="L64" s="6">
        <f t="shared" si="6"/>
        <v>0</v>
      </c>
      <c r="M64" s="6">
        <f t="shared" si="7"/>
        <v>0</v>
      </c>
    </row>
    <row r="65" spans="1:13" ht="12.75" customHeight="1" x14ac:dyDescent="0.25">
      <c r="A65" s="4"/>
      <c r="B65" s="5"/>
      <c r="C65" s="5" t="s">
        <v>88</v>
      </c>
      <c r="D65" s="6">
        <v>6072</v>
      </c>
      <c r="E65" s="6">
        <v>6072</v>
      </c>
      <c r="F65" s="6"/>
      <c r="G65" s="6">
        <v>6072</v>
      </c>
      <c r="H65" s="6"/>
      <c r="I65" s="6"/>
      <c r="J65" s="6">
        <f t="shared" si="4"/>
        <v>6072</v>
      </c>
      <c r="K65" s="6">
        <f t="shared" si="5"/>
        <v>0</v>
      </c>
      <c r="L65" s="6">
        <f t="shared" si="6"/>
        <v>0</v>
      </c>
      <c r="M65" s="6">
        <f t="shared" si="7"/>
        <v>0</v>
      </c>
    </row>
    <row r="66" spans="1:13" ht="12.75" customHeight="1" x14ac:dyDescent="0.25">
      <c r="A66" s="4"/>
      <c r="B66" s="5"/>
      <c r="C66" s="5" t="s">
        <v>89</v>
      </c>
      <c r="D66" s="6">
        <v>5495</v>
      </c>
      <c r="E66" s="6">
        <v>5495</v>
      </c>
      <c r="F66" s="6"/>
      <c r="G66" s="6">
        <v>5495</v>
      </c>
      <c r="H66" s="6"/>
      <c r="I66" s="6"/>
      <c r="J66" s="6">
        <f t="shared" si="4"/>
        <v>5495</v>
      </c>
      <c r="K66" s="6">
        <f t="shared" si="5"/>
        <v>0</v>
      </c>
      <c r="L66" s="6">
        <f t="shared" si="6"/>
        <v>0</v>
      </c>
      <c r="M66" s="6">
        <f t="shared" si="7"/>
        <v>0</v>
      </c>
    </row>
    <row r="67" spans="1:13" ht="12.75" customHeight="1" x14ac:dyDescent="0.25">
      <c r="A67" s="4"/>
      <c r="B67" s="5"/>
      <c r="C67" s="5" t="s">
        <v>90</v>
      </c>
      <c r="D67" s="6">
        <v>99764.2</v>
      </c>
      <c r="E67" s="6">
        <v>99764.2</v>
      </c>
      <c r="F67" s="6">
        <v>99764.2</v>
      </c>
      <c r="G67" s="6">
        <v>99764.2</v>
      </c>
      <c r="H67" s="6"/>
      <c r="I67" s="6"/>
      <c r="J67" s="6">
        <f t="shared" si="4"/>
        <v>99764.2</v>
      </c>
      <c r="K67" s="6">
        <f t="shared" si="5"/>
        <v>-99764.2</v>
      </c>
      <c r="L67" s="6">
        <f t="shared" si="6"/>
        <v>0</v>
      </c>
      <c r="M67" s="6">
        <f t="shared" si="7"/>
        <v>0</v>
      </c>
    </row>
    <row r="68" spans="1:13" ht="12.75" customHeight="1" x14ac:dyDescent="0.25">
      <c r="A68" s="4"/>
      <c r="B68" s="5"/>
      <c r="C68" s="5" t="s">
        <v>91</v>
      </c>
      <c r="D68" s="6">
        <v>126441.16</v>
      </c>
      <c r="E68" s="6">
        <v>126441.16</v>
      </c>
      <c r="F68" s="6">
        <v>126441.16</v>
      </c>
      <c r="G68" s="6">
        <v>126441.16</v>
      </c>
      <c r="H68" s="6"/>
      <c r="I68" s="6"/>
      <c r="J68" s="6">
        <f t="shared" si="4"/>
        <v>126441.16</v>
      </c>
      <c r="K68" s="6">
        <f t="shared" si="5"/>
        <v>-126441.16</v>
      </c>
      <c r="L68" s="6">
        <f t="shared" si="6"/>
        <v>0</v>
      </c>
      <c r="M68" s="6">
        <f t="shared" si="7"/>
        <v>0</v>
      </c>
    </row>
    <row r="69" spans="1:13" ht="12.75" customHeight="1" x14ac:dyDescent="0.25">
      <c r="A69" s="4"/>
      <c r="B69" s="5"/>
      <c r="C69" s="5" t="s">
        <v>92</v>
      </c>
      <c r="D69" s="6">
        <v>9454.7999999999993</v>
      </c>
      <c r="E69" s="6">
        <v>9454.7999999999993</v>
      </c>
      <c r="F69" s="6"/>
      <c r="G69" s="6">
        <v>9454.7999999999993</v>
      </c>
      <c r="H69" s="6"/>
      <c r="I69" s="6"/>
      <c r="J69" s="6">
        <f t="shared" si="4"/>
        <v>9454.7999999999993</v>
      </c>
      <c r="K69" s="6">
        <f t="shared" si="5"/>
        <v>0</v>
      </c>
      <c r="L69" s="6">
        <f t="shared" si="6"/>
        <v>0</v>
      </c>
      <c r="M69" s="6">
        <f t="shared" si="7"/>
        <v>0</v>
      </c>
    </row>
    <row r="70" spans="1:13" ht="12.75" customHeight="1" x14ac:dyDescent="0.25">
      <c r="A70" s="4"/>
      <c r="B70" s="5"/>
      <c r="C70" s="5" t="s">
        <v>93</v>
      </c>
      <c r="D70" s="6">
        <v>164178.78</v>
      </c>
      <c r="E70" s="6">
        <v>164178.78</v>
      </c>
      <c r="F70" s="6"/>
      <c r="G70" s="6">
        <v>164178.78</v>
      </c>
      <c r="H70" s="6"/>
      <c r="I70" s="6"/>
      <c r="J70" s="6">
        <f t="shared" si="4"/>
        <v>164178.78</v>
      </c>
      <c r="K70" s="6">
        <f t="shared" si="5"/>
        <v>0</v>
      </c>
      <c r="L70" s="6">
        <f t="shared" si="6"/>
        <v>0</v>
      </c>
      <c r="M70" s="6">
        <f t="shared" si="7"/>
        <v>0</v>
      </c>
    </row>
    <row r="71" spans="1:13" ht="12.75" customHeight="1" x14ac:dyDescent="0.25">
      <c r="A71" s="4"/>
      <c r="B71" s="5"/>
      <c r="C71" s="5" t="s">
        <v>94</v>
      </c>
      <c r="D71" s="6">
        <v>656715.14</v>
      </c>
      <c r="E71" s="6">
        <v>656715.14</v>
      </c>
      <c r="F71" s="6"/>
      <c r="G71" s="6">
        <v>656715.14</v>
      </c>
      <c r="H71" s="6"/>
      <c r="I71" s="6"/>
      <c r="J71" s="6">
        <f t="shared" si="4"/>
        <v>656715.14</v>
      </c>
      <c r="K71" s="6">
        <f t="shared" si="5"/>
        <v>0</v>
      </c>
      <c r="L71" s="6">
        <f t="shared" si="6"/>
        <v>0</v>
      </c>
      <c r="M71" s="6">
        <f t="shared" si="7"/>
        <v>0</v>
      </c>
    </row>
    <row r="72" spans="1:13" ht="12.75" customHeight="1" x14ac:dyDescent="0.25">
      <c r="A72" s="4"/>
      <c r="B72" s="5"/>
      <c r="C72" s="5" t="s">
        <v>95</v>
      </c>
      <c r="D72" s="6">
        <v>4000</v>
      </c>
      <c r="E72" s="6">
        <v>4000</v>
      </c>
      <c r="F72" s="6"/>
      <c r="G72" s="6">
        <v>4000</v>
      </c>
      <c r="H72" s="6"/>
      <c r="I72" s="6"/>
      <c r="J72" s="6">
        <f t="shared" si="4"/>
        <v>4000</v>
      </c>
      <c r="K72" s="6">
        <f t="shared" si="5"/>
        <v>0</v>
      </c>
      <c r="L72" s="6">
        <f t="shared" si="6"/>
        <v>0</v>
      </c>
      <c r="M72" s="6">
        <f t="shared" si="7"/>
        <v>0</v>
      </c>
    </row>
    <row r="73" spans="1:13" ht="12.75" customHeight="1" x14ac:dyDescent="0.25">
      <c r="A73" s="4"/>
      <c r="B73" s="5"/>
      <c r="C73" s="5" t="s">
        <v>96</v>
      </c>
      <c r="D73" s="6">
        <v>16000</v>
      </c>
      <c r="E73" s="6">
        <v>16000</v>
      </c>
      <c r="F73" s="6"/>
      <c r="G73" s="6">
        <v>16000</v>
      </c>
      <c r="H73" s="6"/>
      <c r="I73" s="6"/>
      <c r="J73" s="6">
        <f t="shared" si="4"/>
        <v>16000</v>
      </c>
      <c r="K73" s="6">
        <f t="shared" si="5"/>
        <v>0</v>
      </c>
      <c r="L73" s="6">
        <f t="shared" si="6"/>
        <v>0</v>
      </c>
      <c r="M73" s="6">
        <f t="shared" si="7"/>
        <v>0</v>
      </c>
    </row>
    <row r="74" spans="1:13" ht="12.75" customHeight="1" x14ac:dyDescent="0.25">
      <c r="A74" s="4"/>
      <c r="B74" s="5"/>
      <c r="C74" s="5" t="s">
        <v>97</v>
      </c>
      <c r="D74" s="6">
        <v>16308.54</v>
      </c>
      <c r="E74" s="6">
        <v>16308.54</v>
      </c>
      <c r="F74" s="6"/>
      <c r="G74" s="6">
        <v>16308.54</v>
      </c>
      <c r="H74" s="6"/>
      <c r="I74" s="6"/>
      <c r="J74" s="6">
        <f t="shared" si="4"/>
        <v>16308.54</v>
      </c>
      <c r="K74" s="6">
        <f t="shared" si="5"/>
        <v>0</v>
      </c>
      <c r="L74" s="6">
        <f t="shared" si="6"/>
        <v>0</v>
      </c>
      <c r="M74" s="6">
        <f t="shared" si="7"/>
        <v>0</v>
      </c>
    </row>
    <row r="75" spans="1:13" ht="12.75" customHeight="1" x14ac:dyDescent="0.25">
      <c r="A75" s="4"/>
      <c r="B75" s="5"/>
      <c r="C75" s="5" t="s">
        <v>98</v>
      </c>
      <c r="D75" s="6">
        <v>23836.49</v>
      </c>
      <c r="E75" s="6">
        <v>23836.49</v>
      </c>
      <c r="F75" s="6"/>
      <c r="G75" s="6">
        <v>23836.49</v>
      </c>
      <c r="H75" s="6"/>
      <c r="I75" s="6"/>
      <c r="J75" s="6">
        <f t="shared" ref="J75:J106" si="8">G75+H75+I75</f>
        <v>23836.49</v>
      </c>
      <c r="K75" s="6">
        <f t="shared" ref="K75:K106" si="9">E75-F75-J75</f>
        <v>0</v>
      </c>
      <c r="L75" s="6">
        <f t="shared" ref="L75:L94" si="10">D75-J75</f>
        <v>0</v>
      </c>
      <c r="M75" s="6">
        <f t="shared" ref="M75:M94" si="11">E75-J75</f>
        <v>0</v>
      </c>
    </row>
    <row r="76" spans="1:13" ht="12.75" customHeight="1" x14ac:dyDescent="0.25">
      <c r="A76" s="4"/>
      <c r="B76" s="5"/>
      <c r="C76" s="5" t="s">
        <v>99</v>
      </c>
      <c r="D76" s="6">
        <v>65234.18</v>
      </c>
      <c r="E76" s="6">
        <v>65234.18</v>
      </c>
      <c r="F76" s="6"/>
      <c r="G76" s="6">
        <v>65234.18</v>
      </c>
      <c r="H76" s="6"/>
      <c r="I76" s="6"/>
      <c r="J76" s="6">
        <f t="shared" si="8"/>
        <v>65234.18</v>
      </c>
      <c r="K76" s="6">
        <f t="shared" si="9"/>
        <v>0</v>
      </c>
      <c r="L76" s="6">
        <f t="shared" si="10"/>
        <v>0</v>
      </c>
      <c r="M76" s="6">
        <f t="shared" si="11"/>
        <v>0</v>
      </c>
    </row>
    <row r="77" spans="1:13" ht="12.75" customHeight="1" x14ac:dyDescent="0.25">
      <c r="A77" s="4"/>
      <c r="B77" s="5"/>
      <c r="C77" s="5" t="s">
        <v>100</v>
      </c>
      <c r="D77" s="6">
        <v>95345.93</v>
      </c>
      <c r="E77" s="6">
        <v>95345.93</v>
      </c>
      <c r="F77" s="6"/>
      <c r="G77" s="6">
        <v>95345.93</v>
      </c>
      <c r="H77" s="6"/>
      <c r="I77" s="6"/>
      <c r="J77" s="6">
        <f t="shared" si="8"/>
        <v>95345.93</v>
      </c>
      <c r="K77" s="6">
        <f t="shared" si="9"/>
        <v>0</v>
      </c>
      <c r="L77" s="6">
        <f t="shared" si="10"/>
        <v>0</v>
      </c>
      <c r="M77" s="6">
        <f t="shared" si="11"/>
        <v>0</v>
      </c>
    </row>
    <row r="78" spans="1:13" ht="12.75" customHeight="1" x14ac:dyDescent="0.25">
      <c r="A78" s="4"/>
      <c r="B78" s="5"/>
      <c r="C78" s="5" t="s">
        <v>101</v>
      </c>
      <c r="D78" s="6">
        <v>12300</v>
      </c>
      <c r="E78" s="6">
        <v>12300</v>
      </c>
      <c r="F78" s="6"/>
      <c r="G78" s="6">
        <v>12300</v>
      </c>
      <c r="H78" s="6"/>
      <c r="I78" s="6"/>
      <c r="J78" s="6">
        <f t="shared" si="8"/>
        <v>12300</v>
      </c>
      <c r="K78" s="6">
        <f t="shared" si="9"/>
        <v>0</v>
      </c>
      <c r="L78" s="6">
        <f t="shared" si="10"/>
        <v>0</v>
      </c>
      <c r="M78" s="6">
        <f t="shared" si="11"/>
        <v>0</v>
      </c>
    </row>
    <row r="79" spans="1:13" ht="12.75" customHeight="1" x14ac:dyDescent="0.25">
      <c r="A79" s="4"/>
      <c r="B79" s="5"/>
      <c r="C79" s="5" t="s">
        <v>102</v>
      </c>
      <c r="D79" s="6">
        <v>3125</v>
      </c>
      <c r="E79" s="6">
        <v>3125</v>
      </c>
      <c r="F79" s="6"/>
      <c r="G79" s="6">
        <v>3125</v>
      </c>
      <c r="H79" s="6"/>
      <c r="I79" s="6"/>
      <c r="J79" s="6">
        <f t="shared" si="8"/>
        <v>3125</v>
      </c>
      <c r="K79" s="6">
        <f t="shared" si="9"/>
        <v>0</v>
      </c>
      <c r="L79" s="6">
        <f t="shared" si="10"/>
        <v>0</v>
      </c>
      <c r="M79" s="6">
        <f t="shared" si="11"/>
        <v>0</v>
      </c>
    </row>
    <row r="80" spans="1:13" ht="12.75" customHeight="1" x14ac:dyDescent="0.25">
      <c r="A80" s="4"/>
      <c r="B80" s="5"/>
      <c r="C80" s="5" t="s">
        <v>103</v>
      </c>
      <c r="D80" s="6">
        <v>3598.59</v>
      </c>
      <c r="E80" s="6">
        <v>3598.59</v>
      </c>
      <c r="F80" s="6"/>
      <c r="G80" s="6">
        <v>3598.59</v>
      </c>
      <c r="H80" s="6"/>
      <c r="I80" s="6"/>
      <c r="J80" s="6">
        <f t="shared" si="8"/>
        <v>3598.59</v>
      </c>
      <c r="K80" s="6">
        <f t="shared" si="9"/>
        <v>0</v>
      </c>
      <c r="L80" s="6">
        <f t="shared" si="10"/>
        <v>0</v>
      </c>
      <c r="M80" s="6">
        <f t="shared" si="11"/>
        <v>0</v>
      </c>
    </row>
    <row r="81" spans="1:13" ht="12.75" customHeight="1" x14ac:dyDescent="0.25">
      <c r="A81" s="4"/>
      <c r="B81" s="5"/>
      <c r="C81" s="5" t="s">
        <v>104</v>
      </c>
      <c r="D81" s="6">
        <v>3190</v>
      </c>
      <c r="E81" s="6">
        <v>3190</v>
      </c>
      <c r="F81" s="6"/>
      <c r="G81" s="6">
        <v>3190</v>
      </c>
      <c r="H81" s="6"/>
      <c r="I81" s="6"/>
      <c r="J81" s="6">
        <f t="shared" si="8"/>
        <v>3190</v>
      </c>
      <c r="K81" s="6">
        <f t="shared" si="9"/>
        <v>0</v>
      </c>
      <c r="L81" s="6">
        <f t="shared" si="10"/>
        <v>0</v>
      </c>
      <c r="M81" s="6">
        <f t="shared" si="11"/>
        <v>0</v>
      </c>
    </row>
    <row r="82" spans="1:13" ht="12.75" customHeight="1" x14ac:dyDescent="0.25">
      <c r="A82" s="4"/>
      <c r="B82" s="5"/>
      <c r="C82" s="5" t="s">
        <v>105</v>
      </c>
      <c r="D82" s="6">
        <v>15995.38</v>
      </c>
      <c r="E82" s="6">
        <v>15995.38</v>
      </c>
      <c r="F82" s="6"/>
      <c r="G82" s="6">
        <v>15995.38</v>
      </c>
      <c r="H82" s="6"/>
      <c r="I82" s="6"/>
      <c r="J82" s="6">
        <f t="shared" si="8"/>
        <v>15995.38</v>
      </c>
      <c r="K82" s="6">
        <f t="shared" si="9"/>
        <v>0</v>
      </c>
      <c r="L82" s="6">
        <f t="shared" si="10"/>
        <v>0</v>
      </c>
      <c r="M82" s="6">
        <f t="shared" si="11"/>
        <v>0</v>
      </c>
    </row>
    <row r="83" spans="1:13" ht="12.75" customHeight="1" x14ac:dyDescent="0.25">
      <c r="A83" s="4"/>
      <c r="B83" s="5"/>
      <c r="C83" s="5" t="s">
        <v>106</v>
      </c>
      <c r="D83" s="6">
        <v>2000000</v>
      </c>
      <c r="E83" s="6">
        <v>2000000</v>
      </c>
      <c r="F83" s="6"/>
      <c r="G83" s="6">
        <v>2000000</v>
      </c>
      <c r="H83" s="6"/>
      <c r="I83" s="6"/>
      <c r="J83" s="6">
        <f t="shared" si="8"/>
        <v>2000000</v>
      </c>
      <c r="K83" s="6">
        <f t="shared" si="9"/>
        <v>0</v>
      </c>
      <c r="L83" s="6">
        <f t="shared" si="10"/>
        <v>0</v>
      </c>
      <c r="M83" s="6">
        <f t="shared" si="11"/>
        <v>0</v>
      </c>
    </row>
    <row r="84" spans="1:13" ht="12.75" customHeight="1" x14ac:dyDescent="0.25">
      <c r="A84" s="4"/>
      <c r="B84" s="5"/>
      <c r="C84" s="5" t="s">
        <v>107</v>
      </c>
      <c r="D84" s="6">
        <v>320000</v>
      </c>
      <c r="E84" s="6">
        <v>320000</v>
      </c>
      <c r="F84" s="6"/>
      <c r="G84" s="6">
        <v>282000</v>
      </c>
      <c r="H84" s="6"/>
      <c r="I84" s="6"/>
      <c r="J84" s="6">
        <f t="shared" si="8"/>
        <v>282000</v>
      </c>
      <c r="K84" s="6">
        <f t="shared" si="9"/>
        <v>38000</v>
      </c>
      <c r="L84" s="6">
        <f t="shared" si="10"/>
        <v>38000</v>
      </c>
      <c r="M84" s="6">
        <f t="shared" si="11"/>
        <v>38000</v>
      </c>
    </row>
    <row r="85" spans="1:13" ht="12.75" customHeight="1" x14ac:dyDescent="0.25">
      <c r="A85" s="4"/>
      <c r="B85" s="5"/>
      <c r="C85" s="5" t="s">
        <v>108</v>
      </c>
      <c r="D85" s="6">
        <v>63981.5</v>
      </c>
      <c r="E85" s="6">
        <v>63981.5</v>
      </c>
      <c r="F85" s="6"/>
      <c r="G85" s="6">
        <v>63981.5</v>
      </c>
      <c r="H85" s="6"/>
      <c r="I85" s="6"/>
      <c r="J85" s="6">
        <f t="shared" si="8"/>
        <v>63981.5</v>
      </c>
      <c r="K85" s="6">
        <f t="shared" si="9"/>
        <v>0</v>
      </c>
      <c r="L85" s="6">
        <f t="shared" si="10"/>
        <v>0</v>
      </c>
      <c r="M85" s="6">
        <f t="shared" si="11"/>
        <v>0</v>
      </c>
    </row>
    <row r="86" spans="1:13" ht="12.75" customHeight="1" x14ac:dyDescent="0.25">
      <c r="A86" s="4"/>
      <c r="B86" s="5"/>
      <c r="C86" s="5" t="s">
        <v>109</v>
      </c>
      <c r="D86" s="6">
        <v>117200</v>
      </c>
      <c r="E86" s="6">
        <v>117200</v>
      </c>
      <c r="F86" s="6"/>
      <c r="G86" s="6">
        <v>117200</v>
      </c>
      <c r="H86" s="6"/>
      <c r="I86" s="6"/>
      <c r="J86" s="6">
        <f t="shared" si="8"/>
        <v>117200</v>
      </c>
      <c r="K86" s="6">
        <f t="shared" si="9"/>
        <v>0</v>
      </c>
      <c r="L86" s="6">
        <f t="shared" si="10"/>
        <v>0</v>
      </c>
      <c r="M86" s="6">
        <f t="shared" si="11"/>
        <v>0</v>
      </c>
    </row>
    <row r="87" spans="1:13" ht="12.75" customHeight="1" x14ac:dyDescent="0.25">
      <c r="A87" s="4"/>
      <c r="B87" s="5"/>
      <c r="C87" s="5" t="s">
        <v>110</v>
      </c>
      <c r="D87" s="6">
        <v>20500</v>
      </c>
      <c r="E87" s="6">
        <v>20500</v>
      </c>
      <c r="F87" s="6"/>
      <c r="G87" s="6">
        <v>20500</v>
      </c>
      <c r="H87" s="6"/>
      <c r="I87" s="6"/>
      <c r="J87" s="6">
        <f t="shared" si="8"/>
        <v>20500</v>
      </c>
      <c r="K87" s="6">
        <f t="shared" si="9"/>
        <v>0</v>
      </c>
      <c r="L87" s="6">
        <f t="shared" si="10"/>
        <v>0</v>
      </c>
      <c r="M87" s="6">
        <f t="shared" si="11"/>
        <v>0</v>
      </c>
    </row>
    <row r="88" spans="1:13" ht="12.75" customHeight="1" x14ac:dyDescent="0.25">
      <c r="A88" s="4"/>
      <c r="B88" s="5"/>
      <c r="C88" s="5" t="s">
        <v>111</v>
      </c>
      <c r="D88" s="6">
        <v>5000</v>
      </c>
      <c r="E88" s="6">
        <v>5000</v>
      </c>
      <c r="F88" s="6"/>
      <c r="G88" s="6">
        <v>5000</v>
      </c>
      <c r="H88" s="6"/>
      <c r="I88" s="6"/>
      <c r="J88" s="6">
        <f t="shared" si="8"/>
        <v>5000</v>
      </c>
      <c r="K88" s="6">
        <f t="shared" si="9"/>
        <v>0</v>
      </c>
      <c r="L88" s="6">
        <f t="shared" si="10"/>
        <v>0</v>
      </c>
      <c r="M88" s="6">
        <f t="shared" si="11"/>
        <v>0</v>
      </c>
    </row>
    <row r="89" spans="1:13" ht="12.75" customHeight="1" x14ac:dyDescent="0.25">
      <c r="A89" s="4"/>
      <c r="B89" s="5"/>
      <c r="C89" s="5" t="s">
        <v>112</v>
      </c>
      <c r="D89" s="6">
        <v>3175.05</v>
      </c>
      <c r="E89" s="6">
        <v>3175.05</v>
      </c>
      <c r="F89" s="6"/>
      <c r="G89" s="6">
        <v>3175.05</v>
      </c>
      <c r="H89" s="6"/>
      <c r="I89" s="6"/>
      <c r="J89" s="6">
        <f t="shared" si="8"/>
        <v>3175.05</v>
      </c>
      <c r="K89" s="6">
        <f t="shared" si="9"/>
        <v>0</v>
      </c>
      <c r="L89" s="6">
        <f t="shared" si="10"/>
        <v>0</v>
      </c>
      <c r="M89" s="6">
        <f t="shared" si="11"/>
        <v>0</v>
      </c>
    </row>
    <row r="90" spans="1:13" ht="12.75" customHeight="1" x14ac:dyDescent="0.25">
      <c r="A90" s="4"/>
      <c r="B90" s="5"/>
      <c r="C90" s="5" t="s">
        <v>113</v>
      </c>
      <c r="D90" s="6">
        <v>1205</v>
      </c>
      <c r="E90" s="6">
        <v>1205</v>
      </c>
      <c r="F90" s="6"/>
      <c r="G90" s="6">
        <v>1205</v>
      </c>
      <c r="H90" s="6"/>
      <c r="I90" s="6"/>
      <c r="J90" s="6">
        <f t="shared" si="8"/>
        <v>1205</v>
      </c>
      <c r="K90" s="6">
        <f t="shared" si="9"/>
        <v>0</v>
      </c>
      <c r="L90" s="6">
        <f t="shared" si="10"/>
        <v>0</v>
      </c>
      <c r="M90" s="6">
        <f t="shared" si="11"/>
        <v>0</v>
      </c>
    </row>
    <row r="91" spans="1:13" ht="12.75" customHeight="1" x14ac:dyDescent="0.25">
      <c r="A91" s="4"/>
      <c r="B91" s="5"/>
      <c r="C91" s="5" t="s">
        <v>114</v>
      </c>
      <c r="D91" s="6">
        <v>1950</v>
      </c>
      <c r="E91" s="6">
        <v>1950</v>
      </c>
      <c r="F91" s="6"/>
      <c r="G91" s="6">
        <v>1950</v>
      </c>
      <c r="H91" s="6"/>
      <c r="I91" s="6"/>
      <c r="J91" s="6">
        <f t="shared" si="8"/>
        <v>1950</v>
      </c>
      <c r="K91" s="6">
        <f t="shared" si="9"/>
        <v>0</v>
      </c>
      <c r="L91" s="6">
        <f t="shared" si="10"/>
        <v>0</v>
      </c>
      <c r="M91" s="6">
        <f t="shared" si="11"/>
        <v>0</v>
      </c>
    </row>
    <row r="92" spans="1:13" ht="12.75" customHeight="1" x14ac:dyDescent="0.25">
      <c r="A92" s="4"/>
      <c r="B92" s="5"/>
      <c r="C92" s="5" t="s">
        <v>115</v>
      </c>
      <c r="D92" s="6">
        <v>2050</v>
      </c>
      <c r="E92" s="6">
        <v>2050</v>
      </c>
      <c r="F92" s="6"/>
      <c r="G92" s="6">
        <v>2050</v>
      </c>
      <c r="H92" s="6"/>
      <c r="I92" s="6"/>
      <c r="J92" s="6">
        <f t="shared" si="8"/>
        <v>2050</v>
      </c>
      <c r="K92" s="6">
        <f t="shared" si="9"/>
        <v>0</v>
      </c>
      <c r="L92" s="6">
        <f t="shared" si="10"/>
        <v>0</v>
      </c>
      <c r="M92" s="6">
        <f t="shared" si="11"/>
        <v>0</v>
      </c>
    </row>
    <row r="93" spans="1:13" ht="12.75" customHeight="1" x14ac:dyDescent="0.25">
      <c r="A93" s="4"/>
      <c r="B93" s="5"/>
      <c r="C93" s="5" t="s">
        <v>116</v>
      </c>
      <c r="D93" s="6">
        <v>9630</v>
      </c>
      <c r="E93" s="6">
        <v>9630</v>
      </c>
      <c r="F93" s="6"/>
      <c r="G93" s="6">
        <v>9630</v>
      </c>
      <c r="H93" s="6"/>
      <c r="I93" s="6"/>
      <c r="J93" s="6">
        <f t="shared" si="8"/>
        <v>9630</v>
      </c>
      <c r="K93" s="6">
        <f t="shared" si="9"/>
        <v>0</v>
      </c>
      <c r="L93" s="6">
        <f t="shared" si="10"/>
        <v>0</v>
      </c>
      <c r="M93" s="6">
        <f t="shared" si="11"/>
        <v>0</v>
      </c>
    </row>
    <row r="94" spans="1:13" ht="12.75" customHeight="1" x14ac:dyDescent="0.25">
      <c r="A94" s="4"/>
      <c r="B94" s="5"/>
      <c r="C94" s="5" t="s">
        <v>117</v>
      </c>
      <c r="D94" s="6">
        <v>339</v>
      </c>
      <c r="E94" s="6">
        <v>339</v>
      </c>
      <c r="F94" s="6"/>
      <c r="G94" s="6">
        <v>339</v>
      </c>
      <c r="H94" s="6"/>
      <c r="I94" s="6"/>
      <c r="J94" s="6">
        <f t="shared" si="8"/>
        <v>339</v>
      </c>
      <c r="K94" s="6">
        <f t="shared" si="9"/>
        <v>0</v>
      </c>
      <c r="L94" s="6">
        <f t="shared" si="10"/>
        <v>0</v>
      </c>
      <c r="M94" s="6">
        <f t="shared" si="11"/>
        <v>0</v>
      </c>
    </row>
    <row r="95" spans="1:13" ht="22.5" customHeight="1" x14ac:dyDescent="0.25">
      <c r="A95" s="7" t="s">
        <v>118</v>
      </c>
      <c r="B95" s="5" t="s">
        <v>119</v>
      </c>
      <c r="C95" s="5"/>
      <c r="D95" s="6">
        <v>-12755.09</v>
      </c>
      <c r="E95" s="6">
        <v>-12755.09</v>
      </c>
      <c r="F95" s="6">
        <v>-363430.29</v>
      </c>
      <c r="G95" s="6">
        <v>55765.13</v>
      </c>
      <c r="H95" s="6"/>
      <c r="I95" s="6"/>
      <c r="J95" s="6">
        <f t="shared" si="8"/>
        <v>55765.13</v>
      </c>
      <c r="K95" s="6"/>
      <c r="L95" s="6"/>
      <c r="M95" s="6"/>
    </row>
  </sheetData>
  <mergeCells count="14">
    <mergeCell ref="B8:B9"/>
    <mergeCell ref="C8:C9"/>
    <mergeCell ref="D8:D9"/>
    <mergeCell ref="L8:M8"/>
    <mergeCell ref="E8:E9"/>
    <mergeCell ref="G8:J8"/>
    <mergeCell ref="F8:F9"/>
    <mergeCell ref="K8:K9"/>
    <mergeCell ref="A6:M6"/>
    <mergeCell ref="A1:M1"/>
    <mergeCell ref="A2:M2"/>
    <mergeCell ref="A3:M3"/>
    <mergeCell ref="A4:M4"/>
    <mergeCell ref="A8:A9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73"/>
  <sheetViews>
    <sheetView tabSelected="1" workbookViewId="0">
      <selection sqref="A1:EQ1"/>
    </sheetView>
  </sheetViews>
  <sheetFormatPr defaultRowHeight="11.25" customHeight="1" x14ac:dyDescent="0.25"/>
  <cols>
    <col min="1" max="35" width="0.88671875" customWidth="1"/>
    <col min="36" max="36" width="2.109375" customWidth="1"/>
    <col min="37" max="53" width="0.88671875" customWidth="1"/>
    <col min="54" max="54" width="15.6640625" customWidth="1"/>
    <col min="55" max="139" width="0.88671875" customWidth="1"/>
    <col min="140" max="140" width="1.6640625" customWidth="1"/>
    <col min="141" max="166" width="0.88671875" customWidth="1"/>
  </cols>
  <sheetData>
    <row r="1" spans="1:166" ht="15" customHeight="1" x14ac:dyDescent="0.25">
      <c r="A1" s="40" t="s">
        <v>120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</row>
    <row r="2" spans="1:166" ht="15" customHeigh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</row>
    <row r="3" spans="1:166" ht="15" customHeight="1" x14ac:dyDescent="0.2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</row>
    <row r="4" spans="1:166" ht="15" customHeight="1" x14ac:dyDescent="0.25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8"/>
      <c r="ES4" s="8"/>
      <c r="ET4" s="41" t="s">
        <v>121</v>
      </c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3"/>
    </row>
    <row r="5" spans="1:166" ht="1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9" t="s">
        <v>122</v>
      </c>
      <c r="ER5" s="8"/>
      <c r="ES5" s="8"/>
      <c r="ET5" s="44" t="s">
        <v>123</v>
      </c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6"/>
    </row>
    <row r="6" spans="1:166" ht="1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30" t="s">
        <v>133</v>
      </c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9" t="s">
        <v>124</v>
      </c>
      <c r="ER6" s="8"/>
      <c r="ES6" s="8"/>
      <c r="ET6" s="23" t="s">
        <v>134</v>
      </c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5"/>
    </row>
    <row r="7" spans="1:166" ht="15" customHeight="1" x14ac:dyDescent="0.25">
      <c r="A7" s="32" t="s">
        <v>125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8"/>
      <c r="BD7" s="8"/>
      <c r="BE7" s="30" t="s">
        <v>135</v>
      </c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9"/>
      <c r="ER7" s="8"/>
      <c r="ES7" s="8"/>
      <c r="ET7" s="35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7"/>
    </row>
    <row r="8" spans="1:166" ht="15" customHeight="1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8"/>
      <c r="BD8" s="8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9" t="s">
        <v>126</v>
      </c>
      <c r="ER8" s="8"/>
      <c r="ES8" s="8"/>
      <c r="ET8" s="23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9"/>
    </row>
    <row r="9" spans="1:166" ht="15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8"/>
      <c r="BD9" s="8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9" t="s">
        <v>127</v>
      </c>
      <c r="ER9" s="8"/>
      <c r="ES9" s="8"/>
      <c r="ET9" s="23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9"/>
    </row>
    <row r="10" spans="1:166" ht="15" customHeight="1" x14ac:dyDescent="0.25">
      <c r="A10" s="8" t="s">
        <v>128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0"/>
      <c r="W10" s="10"/>
      <c r="X10" s="29" t="s">
        <v>136</v>
      </c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9" t="s">
        <v>129</v>
      </c>
      <c r="ER10" s="8"/>
      <c r="ES10" s="8"/>
      <c r="ET10" s="23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5"/>
    </row>
    <row r="11" spans="1:166" ht="15" customHeight="1" x14ac:dyDescent="0.25">
      <c r="A11" s="8" t="s">
        <v>130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23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5"/>
    </row>
    <row r="12" spans="1:166" ht="15" customHeight="1" x14ac:dyDescent="0.25">
      <c r="A12" s="8" t="s">
        <v>131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9" t="s">
        <v>132</v>
      </c>
      <c r="ER12" s="8"/>
      <c r="ES12" s="8"/>
      <c r="ET12" s="26">
        <v>383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8"/>
    </row>
    <row r="13" spans="1:166" ht="13.2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</row>
    <row r="14" spans="1:166" ht="12.75" customHeight="1" x14ac:dyDescent="0.25">
      <c r="A14" s="40" t="s">
        <v>137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</row>
    <row r="15" spans="1:166" ht="9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ht="11.25" customHeight="1" x14ac:dyDescent="0.25">
      <c r="A16" s="53" t="s">
        <v>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4"/>
      <c r="AN16" s="57" t="s">
        <v>138</v>
      </c>
      <c r="AO16" s="53"/>
      <c r="AP16" s="53"/>
      <c r="AQ16" s="53"/>
      <c r="AR16" s="53"/>
      <c r="AS16" s="54"/>
      <c r="AT16" s="57" t="s">
        <v>139</v>
      </c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4"/>
      <c r="BJ16" s="57" t="s">
        <v>140</v>
      </c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4"/>
      <c r="CF16" s="47" t="s">
        <v>141</v>
      </c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9"/>
      <c r="ET16" s="57" t="s">
        <v>13</v>
      </c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9"/>
    </row>
    <row r="17" spans="1:166" ht="57.75" customHeight="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6"/>
      <c r="AN17" s="58"/>
      <c r="AO17" s="55"/>
      <c r="AP17" s="55"/>
      <c r="AQ17" s="55"/>
      <c r="AR17" s="55"/>
      <c r="AS17" s="56"/>
      <c r="AT17" s="58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6"/>
      <c r="BJ17" s="58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6"/>
      <c r="CF17" s="48" t="s">
        <v>142</v>
      </c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9"/>
      <c r="CW17" s="47" t="s">
        <v>15</v>
      </c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9"/>
      <c r="DN17" s="47" t="s">
        <v>16</v>
      </c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9"/>
      <c r="EE17" s="47" t="s">
        <v>17</v>
      </c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9"/>
      <c r="ET17" s="58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60"/>
    </row>
    <row r="18" spans="1:166" ht="12" customHeight="1" x14ac:dyDescent="0.25">
      <c r="A18" s="51">
        <v>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2"/>
      <c r="AN18" s="41">
        <v>2</v>
      </c>
      <c r="AO18" s="42"/>
      <c r="AP18" s="42"/>
      <c r="AQ18" s="42"/>
      <c r="AR18" s="42"/>
      <c r="AS18" s="43"/>
      <c r="AT18" s="41">
        <v>3</v>
      </c>
      <c r="AU18" s="42"/>
      <c r="AV18" s="42"/>
      <c r="AW18" s="42"/>
      <c r="AX18" s="42"/>
      <c r="AY18" s="42"/>
      <c r="AZ18" s="42"/>
      <c r="BA18" s="42"/>
      <c r="BB18" s="42"/>
      <c r="BC18" s="27"/>
      <c r="BD18" s="27"/>
      <c r="BE18" s="27"/>
      <c r="BF18" s="27"/>
      <c r="BG18" s="27"/>
      <c r="BH18" s="27"/>
      <c r="BI18" s="50"/>
      <c r="BJ18" s="41">
        <v>4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3"/>
      <c r="CF18" s="41">
        <v>5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3"/>
      <c r="CW18" s="41">
        <v>6</v>
      </c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3"/>
      <c r="DN18" s="41">
        <v>7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3"/>
      <c r="EE18" s="41">
        <v>8</v>
      </c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3"/>
      <c r="ET18" s="61">
        <v>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8"/>
    </row>
    <row r="19" spans="1:166" ht="15" customHeight="1" x14ac:dyDescent="0.25">
      <c r="A19" s="62" t="s">
        <v>143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3" t="s">
        <v>144</v>
      </c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5"/>
      <c r="BD19" s="45"/>
      <c r="BE19" s="45"/>
      <c r="BF19" s="45"/>
      <c r="BG19" s="45"/>
      <c r="BH19" s="45"/>
      <c r="BI19" s="66"/>
      <c r="BJ19" s="67">
        <v>6506185.8700000001</v>
      </c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>
        <v>6536706.0899999999</v>
      </c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>
        <f t="shared" ref="EE19:EE38" si="0">CF19+CW19+DN19</f>
        <v>6536706.0899999999</v>
      </c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>
        <f t="shared" ref="ET19:ET38" si="1">BJ19-EE19</f>
        <v>-30520.219999999739</v>
      </c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8"/>
    </row>
    <row r="20" spans="1:166" ht="15" customHeight="1" x14ac:dyDescent="0.25">
      <c r="A20" s="69" t="s">
        <v>145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70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2"/>
      <c r="BD20" s="24"/>
      <c r="BE20" s="24"/>
      <c r="BF20" s="24"/>
      <c r="BG20" s="24"/>
      <c r="BH20" s="24"/>
      <c r="BI20" s="73"/>
      <c r="BJ20" s="74">
        <v>6506185.8700000001</v>
      </c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>
        <v>6536706.0899999999</v>
      </c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5">
        <f t="shared" si="0"/>
        <v>6536706.0899999999</v>
      </c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7"/>
      <c r="ET20" s="74">
        <f t="shared" si="1"/>
        <v>-30520.219999999739</v>
      </c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8"/>
    </row>
    <row r="21" spans="1:166" ht="85.05" customHeight="1" x14ac:dyDescent="0.25">
      <c r="A21" s="79" t="s">
        <v>146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1"/>
      <c r="AN21" s="70"/>
      <c r="AO21" s="71"/>
      <c r="AP21" s="71"/>
      <c r="AQ21" s="71"/>
      <c r="AR21" s="71"/>
      <c r="AS21" s="71"/>
      <c r="AT21" s="71" t="s">
        <v>147</v>
      </c>
      <c r="AU21" s="71"/>
      <c r="AV21" s="71"/>
      <c r="AW21" s="71"/>
      <c r="AX21" s="71"/>
      <c r="AY21" s="71"/>
      <c r="AZ21" s="71"/>
      <c r="BA21" s="71"/>
      <c r="BB21" s="71"/>
      <c r="BC21" s="72"/>
      <c r="BD21" s="24"/>
      <c r="BE21" s="24"/>
      <c r="BF21" s="24"/>
      <c r="BG21" s="24"/>
      <c r="BH21" s="24"/>
      <c r="BI21" s="73"/>
      <c r="BJ21" s="74">
        <v>133900</v>
      </c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5">
        <f t="shared" si="0"/>
        <v>0</v>
      </c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7"/>
      <c r="ET21" s="74">
        <f t="shared" si="1"/>
        <v>133900</v>
      </c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8"/>
    </row>
    <row r="22" spans="1:166" ht="121.5" customHeight="1" x14ac:dyDescent="0.25">
      <c r="A22" s="79" t="s">
        <v>148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1"/>
      <c r="AN22" s="70"/>
      <c r="AO22" s="71"/>
      <c r="AP22" s="71"/>
      <c r="AQ22" s="71"/>
      <c r="AR22" s="71"/>
      <c r="AS22" s="71"/>
      <c r="AT22" s="71" t="s">
        <v>149</v>
      </c>
      <c r="AU22" s="71"/>
      <c r="AV22" s="71"/>
      <c r="AW22" s="71"/>
      <c r="AX22" s="71"/>
      <c r="AY22" s="71"/>
      <c r="AZ22" s="71"/>
      <c r="BA22" s="71"/>
      <c r="BB22" s="71"/>
      <c r="BC22" s="72"/>
      <c r="BD22" s="24"/>
      <c r="BE22" s="24"/>
      <c r="BF22" s="24"/>
      <c r="BG22" s="24"/>
      <c r="BH22" s="24"/>
      <c r="BI22" s="73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>
        <v>127105.07</v>
      </c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5">
        <f t="shared" si="0"/>
        <v>127105.07</v>
      </c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7"/>
      <c r="ET22" s="74">
        <f t="shared" si="1"/>
        <v>-127105.07</v>
      </c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8"/>
    </row>
    <row r="23" spans="1:166" ht="85.05" customHeight="1" x14ac:dyDescent="0.25">
      <c r="A23" s="80" t="s">
        <v>150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1"/>
      <c r="AN23" s="70"/>
      <c r="AO23" s="71"/>
      <c r="AP23" s="71"/>
      <c r="AQ23" s="71"/>
      <c r="AR23" s="71"/>
      <c r="AS23" s="71"/>
      <c r="AT23" s="71" t="s">
        <v>151</v>
      </c>
      <c r="AU23" s="71"/>
      <c r="AV23" s="71"/>
      <c r="AW23" s="71"/>
      <c r="AX23" s="71"/>
      <c r="AY23" s="71"/>
      <c r="AZ23" s="71"/>
      <c r="BA23" s="71"/>
      <c r="BB23" s="71"/>
      <c r="BC23" s="72"/>
      <c r="BD23" s="24"/>
      <c r="BE23" s="24"/>
      <c r="BF23" s="24"/>
      <c r="BG23" s="24"/>
      <c r="BH23" s="24"/>
      <c r="BI23" s="73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>
        <v>1423.26</v>
      </c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5">
        <f t="shared" si="0"/>
        <v>1423.26</v>
      </c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7"/>
      <c r="ET23" s="74">
        <f t="shared" si="1"/>
        <v>-1423.26</v>
      </c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8"/>
    </row>
    <row r="24" spans="1:166" ht="13.2" x14ac:dyDescent="0.25">
      <c r="A24" s="80" t="s">
        <v>152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1"/>
      <c r="AN24" s="70"/>
      <c r="AO24" s="71"/>
      <c r="AP24" s="71"/>
      <c r="AQ24" s="71"/>
      <c r="AR24" s="71"/>
      <c r="AS24" s="71"/>
      <c r="AT24" s="71" t="s">
        <v>153</v>
      </c>
      <c r="AU24" s="71"/>
      <c r="AV24" s="71"/>
      <c r="AW24" s="71"/>
      <c r="AX24" s="71"/>
      <c r="AY24" s="71"/>
      <c r="AZ24" s="71"/>
      <c r="BA24" s="71"/>
      <c r="BB24" s="71"/>
      <c r="BC24" s="72"/>
      <c r="BD24" s="24"/>
      <c r="BE24" s="24"/>
      <c r="BF24" s="24"/>
      <c r="BG24" s="24"/>
      <c r="BH24" s="24"/>
      <c r="BI24" s="73"/>
      <c r="BJ24" s="74">
        <v>20000</v>
      </c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5">
        <f t="shared" si="0"/>
        <v>0</v>
      </c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7"/>
      <c r="ET24" s="74">
        <f t="shared" si="1"/>
        <v>20000</v>
      </c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8"/>
    </row>
    <row r="25" spans="1:166" ht="48.6" customHeight="1" x14ac:dyDescent="0.25">
      <c r="A25" s="80" t="s">
        <v>154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1"/>
      <c r="AN25" s="70"/>
      <c r="AO25" s="71"/>
      <c r="AP25" s="71"/>
      <c r="AQ25" s="71"/>
      <c r="AR25" s="71"/>
      <c r="AS25" s="71"/>
      <c r="AT25" s="71" t="s">
        <v>155</v>
      </c>
      <c r="AU25" s="71"/>
      <c r="AV25" s="71"/>
      <c r="AW25" s="71"/>
      <c r="AX25" s="71"/>
      <c r="AY25" s="71"/>
      <c r="AZ25" s="71"/>
      <c r="BA25" s="71"/>
      <c r="BB25" s="71"/>
      <c r="BC25" s="72"/>
      <c r="BD25" s="24"/>
      <c r="BE25" s="24"/>
      <c r="BF25" s="24"/>
      <c r="BG25" s="24"/>
      <c r="BH25" s="24"/>
      <c r="BI25" s="73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>
        <v>13403.5</v>
      </c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5">
        <f t="shared" si="0"/>
        <v>13403.5</v>
      </c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7"/>
      <c r="ET25" s="74">
        <f t="shared" si="1"/>
        <v>-13403.5</v>
      </c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8"/>
    </row>
    <row r="26" spans="1:166" ht="60.75" customHeight="1" x14ac:dyDescent="0.25">
      <c r="A26" s="80" t="s">
        <v>156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1"/>
      <c r="AN26" s="70"/>
      <c r="AO26" s="71"/>
      <c r="AP26" s="71"/>
      <c r="AQ26" s="71"/>
      <c r="AR26" s="71"/>
      <c r="AS26" s="71"/>
      <c r="AT26" s="71" t="s">
        <v>157</v>
      </c>
      <c r="AU26" s="71"/>
      <c r="AV26" s="71"/>
      <c r="AW26" s="71"/>
      <c r="AX26" s="71"/>
      <c r="AY26" s="71"/>
      <c r="AZ26" s="71"/>
      <c r="BA26" s="71"/>
      <c r="BB26" s="71"/>
      <c r="BC26" s="72"/>
      <c r="BD26" s="24"/>
      <c r="BE26" s="24"/>
      <c r="BF26" s="24"/>
      <c r="BG26" s="24"/>
      <c r="BH26" s="24"/>
      <c r="BI26" s="73"/>
      <c r="BJ26" s="74">
        <v>40000</v>
      </c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5">
        <f t="shared" si="0"/>
        <v>0</v>
      </c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7"/>
      <c r="ET26" s="74">
        <f t="shared" si="1"/>
        <v>40000</v>
      </c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8"/>
    </row>
    <row r="27" spans="1:166" ht="97.2" customHeight="1" x14ac:dyDescent="0.25">
      <c r="A27" s="80" t="s">
        <v>158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1"/>
      <c r="AN27" s="70"/>
      <c r="AO27" s="71"/>
      <c r="AP27" s="71"/>
      <c r="AQ27" s="71"/>
      <c r="AR27" s="71"/>
      <c r="AS27" s="71"/>
      <c r="AT27" s="71" t="s">
        <v>159</v>
      </c>
      <c r="AU27" s="71"/>
      <c r="AV27" s="71"/>
      <c r="AW27" s="71"/>
      <c r="AX27" s="71"/>
      <c r="AY27" s="71"/>
      <c r="AZ27" s="71"/>
      <c r="BA27" s="71"/>
      <c r="BB27" s="71"/>
      <c r="BC27" s="72"/>
      <c r="BD27" s="24"/>
      <c r="BE27" s="24"/>
      <c r="BF27" s="24"/>
      <c r="BG27" s="24"/>
      <c r="BH27" s="24"/>
      <c r="BI27" s="73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>
        <v>99474.28</v>
      </c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5">
        <f t="shared" si="0"/>
        <v>99474.28</v>
      </c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7"/>
      <c r="ET27" s="74">
        <f t="shared" si="1"/>
        <v>-99474.28</v>
      </c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8"/>
    </row>
    <row r="28" spans="1:166" ht="48.6" customHeight="1" x14ac:dyDescent="0.25">
      <c r="A28" s="80" t="s">
        <v>160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1"/>
      <c r="AN28" s="70"/>
      <c r="AO28" s="71"/>
      <c r="AP28" s="71"/>
      <c r="AQ28" s="71"/>
      <c r="AR28" s="71"/>
      <c r="AS28" s="71"/>
      <c r="AT28" s="71" t="s">
        <v>161</v>
      </c>
      <c r="AU28" s="71"/>
      <c r="AV28" s="71"/>
      <c r="AW28" s="71"/>
      <c r="AX28" s="71"/>
      <c r="AY28" s="71"/>
      <c r="AZ28" s="71"/>
      <c r="BA28" s="71"/>
      <c r="BB28" s="71"/>
      <c r="BC28" s="72"/>
      <c r="BD28" s="24"/>
      <c r="BE28" s="24"/>
      <c r="BF28" s="24"/>
      <c r="BG28" s="24"/>
      <c r="BH28" s="24"/>
      <c r="BI28" s="73"/>
      <c r="BJ28" s="74">
        <v>52000</v>
      </c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5">
        <f t="shared" si="0"/>
        <v>0</v>
      </c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7"/>
      <c r="ET28" s="74">
        <f t="shared" si="1"/>
        <v>52000</v>
      </c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8"/>
    </row>
    <row r="29" spans="1:166" ht="85.05" customHeight="1" x14ac:dyDescent="0.25">
      <c r="A29" s="80" t="s">
        <v>162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1"/>
      <c r="AN29" s="70"/>
      <c r="AO29" s="71"/>
      <c r="AP29" s="71"/>
      <c r="AQ29" s="71"/>
      <c r="AR29" s="71"/>
      <c r="AS29" s="71"/>
      <c r="AT29" s="71" t="s">
        <v>163</v>
      </c>
      <c r="AU29" s="71"/>
      <c r="AV29" s="71"/>
      <c r="AW29" s="71"/>
      <c r="AX29" s="71"/>
      <c r="AY29" s="71"/>
      <c r="AZ29" s="71"/>
      <c r="BA29" s="71"/>
      <c r="BB29" s="71"/>
      <c r="BC29" s="72"/>
      <c r="BD29" s="24"/>
      <c r="BE29" s="24"/>
      <c r="BF29" s="24"/>
      <c r="BG29" s="24"/>
      <c r="BH29" s="24"/>
      <c r="BI29" s="73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>
        <v>22774.01</v>
      </c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5">
        <f t="shared" si="0"/>
        <v>22774.01</v>
      </c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7"/>
      <c r="ET29" s="74">
        <f t="shared" si="1"/>
        <v>-22774.01</v>
      </c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8"/>
    </row>
    <row r="30" spans="1:166" ht="48.6" customHeight="1" x14ac:dyDescent="0.25">
      <c r="A30" s="80" t="s">
        <v>164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1"/>
      <c r="AN30" s="70"/>
      <c r="AO30" s="71"/>
      <c r="AP30" s="71"/>
      <c r="AQ30" s="71"/>
      <c r="AR30" s="71"/>
      <c r="AS30" s="71"/>
      <c r="AT30" s="71" t="s">
        <v>165</v>
      </c>
      <c r="AU30" s="71"/>
      <c r="AV30" s="71"/>
      <c r="AW30" s="71"/>
      <c r="AX30" s="71"/>
      <c r="AY30" s="71"/>
      <c r="AZ30" s="71"/>
      <c r="BA30" s="71"/>
      <c r="BB30" s="71"/>
      <c r="BC30" s="72"/>
      <c r="BD30" s="24"/>
      <c r="BE30" s="24"/>
      <c r="BF30" s="24"/>
      <c r="BG30" s="24"/>
      <c r="BH30" s="24"/>
      <c r="BI30" s="73"/>
      <c r="BJ30" s="74">
        <v>200200</v>
      </c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5">
        <f t="shared" si="0"/>
        <v>0</v>
      </c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7"/>
      <c r="ET30" s="74">
        <f t="shared" si="1"/>
        <v>200200</v>
      </c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8"/>
    </row>
    <row r="31" spans="1:166" ht="85.05" customHeight="1" x14ac:dyDescent="0.25">
      <c r="A31" s="80" t="s">
        <v>166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1"/>
      <c r="AN31" s="70"/>
      <c r="AO31" s="71"/>
      <c r="AP31" s="71"/>
      <c r="AQ31" s="71"/>
      <c r="AR31" s="71"/>
      <c r="AS31" s="71"/>
      <c r="AT31" s="71" t="s">
        <v>167</v>
      </c>
      <c r="AU31" s="71"/>
      <c r="AV31" s="71"/>
      <c r="AW31" s="71"/>
      <c r="AX31" s="71"/>
      <c r="AY31" s="71"/>
      <c r="AZ31" s="71"/>
      <c r="BA31" s="71"/>
      <c r="BB31" s="71"/>
      <c r="BC31" s="72"/>
      <c r="BD31" s="24"/>
      <c r="BE31" s="24"/>
      <c r="BF31" s="24"/>
      <c r="BG31" s="24"/>
      <c r="BH31" s="24"/>
      <c r="BI31" s="73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>
        <v>197975.45</v>
      </c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5">
        <f t="shared" si="0"/>
        <v>197975.45</v>
      </c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7"/>
      <c r="ET31" s="74">
        <f t="shared" si="1"/>
        <v>-197975.45</v>
      </c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8"/>
    </row>
    <row r="32" spans="1:166" ht="109.35" customHeight="1" x14ac:dyDescent="0.25">
      <c r="A32" s="79" t="s">
        <v>168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1"/>
      <c r="AN32" s="70"/>
      <c r="AO32" s="71"/>
      <c r="AP32" s="71"/>
      <c r="AQ32" s="71"/>
      <c r="AR32" s="71"/>
      <c r="AS32" s="71"/>
      <c r="AT32" s="71" t="s">
        <v>169</v>
      </c>
      <c r="AU32" s="71"/>
      <c r="AV32" s="71"/>
      <c r="AW32" s="71"/>
      <c r="AX32" s="71"/>
      <c r="AY32" s="71"/>
      <c r="AZ32" s="71"/>
      <c r="BA32" s="71"/>
      <c r="BB32" s="71"/>
      <c r="BC32" s="72"/>
      <c r="BD32" s="24"/>
      <c r="BE32" s="24"/>
      <c r="BF32" s="24"/>
      <c r="BG32" s="24"/>
      <c r="BH32" s="24"/>
      <c r="BI32" s="73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>
        <v>1990</v>
      </c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5">
        <f t="shared" si="0"/>
        <v>1990</v>
      </c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7"/>
      <c r="ET32" s="74">
        <f t="shared" si="1"/>
        <v>-1990</v>
      </c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8"/>
    </row>
    <row r="33" spans="1:166" ht="48.6" customHeight="1" x14ac:dyDescent="0.25">
      <c r="A33" s="80" t="s">
        <v>170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1"/>
      <c r="AN33" s="70"/>
      <c r="AO33" s="71"/>
      <c r="AP33" s="71"/>
      <c r="AQ33" s="71"/>
      <c r="AR33" s="71"/>
      <c r="AS33" s="71"/>
      <c r="AT33" s="71" t="s">
        <v>171</v>
      </c>
      <c r="AU33" s="71"/>
      <c r="AV33" s="71"/>
      <c r="AW33" s="71"/>
      <c r="AX33" s="71"/>
      <c r="AY33" s="71"/>
      <c r="AZ33" s="71"/>
      <c r="BA33" s="71"/>
      <c r="BB33" s="71"/>
      <c r="BC33" s="72"/>
      <c r="BD33" s="24"/>
      <c r="BE33" s="24"/>
      <c r="BF33" s="24"/>
      <c r="BG33" s="24"/>
      <c r="BH33" s="24"/>
      <c r="BI33" s="73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>
        <v>12474.65</v>
      </c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5">
        <f t="shared" si="0"/>
        <v>12474.65</v>
      </c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7"/>
      <c r="ET33" s="74">
        <f t="shared" si="1"/>
        <v>-12474.65</v>
      </c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8"/>
    </row>
    <row r="34" spans="1:166" ht="36.450000000000003" customHeight="1" x14ac:dyDescent="0.25">
      <c r="A34" s="80" t="s">
        <v>172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1"/>
      <c r="AN34" s="70"/>
      <c r="AO34" s="71"/>
      <c r="AP34" s="71"/>
      <c r="AQ34" s="71"/>
      <c r="AR34" s="71"/>
      <c r="AS34" s="71"/>
      <c r="AT34" s="71" t="s">
        <v>173</v>
      </c>
      <c r="AU34" s="71"/>
      <c r="AV34" s="71"/>
      <c r="AW34" s="71"/>
      <c r="AX34" s="71"/>
      <c r="AY34" s="71"/>
      <c r="AZ34" s="71"/>
      <c r="BA34" s="71"/>
      <c r="BB34" s="71"/>
      <c r="BC34" s="72"/>
      <c r="BD34" s="24"/>
      <c r="BE34" s="24"/>
      <c r="BF34" s="24"/>
      <c r="BG34" s="24"/>
      <c r="BH34" s="24"/>
      <c r="BI34" s="73"/>
      <c r="BJ34" s="74">
        <v>271000</v>
      </c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>
        <v>271000</v>
      </c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5">
        <f t="shared" si="0"/>
        <v>271000</v>
      </c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7"/>
      <c r="ET34" s="74">
        <f t="shared" si="1"/>
        <v>0</v>
      </c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8"/>
    </row>
    <row r="35" spans="1:166" ht="36.450000000000003" customHeight="1" x14ac:dyDescent="0.25">
      <c r="A35" s="80" t="s">
        <v>174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1"/>
      <c r="AN35" s="70"/>
      <c r="AO35" s="71"/>
      <c r="AP35" s="71"/>
      <c r="AQ35" s="71"/>
      <c r="AR35" s="71"/>
      <c r="AS35" s="71"/>
      <c r="AT35" s="71" t="s">
        <v>175</v>
      </c>
      <c r="AU35" s="71"/>
      <c r="AV35" s="71"/>
      <c r="AW35" s="71"/>
      <c r="AX35" s="71"/>
      <c r="AY35" s="71"/>
      <c r="AZ35" s="71"/>
      <c r="BA35" s="71"/>
      <c r="BB35" s="71"/>
      <c r="BC35" s="72"/>
      <c r="BD35" s="24"/>
      <c r="BE35" s="24"/>
      <c r="BF35" s="24"/>
      <c r="BG35" s="24"/>
      <c r="BH35" s="24"/>
      <c r="BI35" s="73"/>
      <c r="BJ35" s="74">
        <v>1462800</v>
      </c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>
        <v>1462800</v>
      </c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5">
        <f t="shared" si="0"/>
        <v>1462800</v>
      </c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7"/>
      <c r="ET35" s="74">
        <f t="shared" si="1"/>
        <v>0</v>
      </c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8"/>
    </row>
    <row r="36" spans="1:166" ht="36.450000000000003" customHeight="1" x14ac:dyDescent="0.25">
      <c r="A36" s="80" t="s">
        <v>176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1"/>
      <c r="AN36" s="70"/>
      <c r="AO36" s="71"/>
      <c r="AP36" s="71"/>
      <c r="AQ36" s="71"/>
      <c r="AR36" s="71"/>
      <c r="AS36" s="71"/>
      <c r="AT36" s="71" t="s">
        <v>177</v>
      </c>
      <c r="AU36" s="71"/>
      <c r="AV36" s="71"/>
      <c r="AW36" s="71"/>
      <c r="AX36" s="71"/>
      <c r="AY36" s="71"/>
      <c r="AZ36" s="71"/>
      <c r="BA36" s="71"/>
      <c r="BB36" s="71"/>
      <c r="BC36" s="72"/>
      <c r="BD36" s="24"/>
      <c r="BE36" s="24"/>
      <c r="BF36" s="24"/>
      <c r="BG36" s="24"/>
      <c r="BH36" s="24"/>
      <c r="BI36" s="73"/>
      <c r="BJ36" s="74">
        <v>282800</v>
      </c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>
        <v>282800</v>
      </c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5">
        <f t="shared" si="0"/>
        <v>282800</v>
      </c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7"/>
      <c r="ET36" s="74">
        <f t="shared" si="1"/>
        <v>0</v>
      </c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8"/>
    </row>
    <row r="37" spans="1:166" ht="60.75" customHeight="1" x14ac:dyDescent="0.25">
      <c r="A37" s="80" t="s">
        <v>178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1"/>
      <c r="AN37" s="70"/>
      <c r="AO37" s="71"/>
      <c r="AP37" s="71"/>
      <c r="AQ37" s="71"/>
      <c r="AR37" s="71"/>
      <c r="AS37" s="71"/>
      <c r="AT37" s="71" t="s">
        <v>179</v>
      </c>
      <c r="AU37" s="71"/>
      <c r="AV37" s="71"/>
      <c r="AW37" s="71"/>
      <c r="AX37" s="71"/>
      <c r="AY37" s="71"/>
      <c r="AZ37" s="71"/>
      <c r="BA37" s="71"/>
      <c r="BB37" s="71"/>
      <c r="BC37" s="72"/>
      <c r="BD37" s="24"/>
      <c r="BE37" s="24"/>
      <c r="BF37" s="24"/>
      <c r="BG37" s="24"/>
      <c r="BH37" s="24"/>
      <c r="BI37" s="73"/>
      <c r="BJ37" s="74">
        <v>126430</v>
      </c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>
        <v>126430</v>
      </c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5">
        <f t="shared" si="0"/>
        <v>126430</v>
      </c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7"/>
      <c r="ET37" s="74">
        <f t="shared" si="1"/>
        <v>0</v>
      </c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8"/>
    </row>
    <row r="38" spans="1:166" ht="36.450000000000003" customHeight="1" x14ac:dyDescent="0.25">
      <c r="A38" s="80" t="s">
        <v>180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1"/>
      <c r="AN38" s="70"/>
      <c r="AO38" s="71"/>
      <c r="AP38" s="71"/>
      <c r="AQ38" s="71"/>
      <c r="AR38" s="71"/>
      <c r="AS38" s="71"/>
      <c r="AT38" s="71" t="s">
        <v>181</v>
      </c>
      <c r="AU38" s="71"/>
      <c r="AV38" s="71"/>
      <c r="AW38" s="71"/>
      <c r="AX38" s="71"/>
      <c r="AY38" s="71"/>
      <c r="AZ38" s="71"/>
      <c r="BA38" s="71"/>
      <c r="BB38" s="71"/>
      <c r="BC38" s="72"/>
      <c r="BD38" s="24"/>
      <c r="BE38" s="24"/>
      <c r="BF38" s="24"/>
      <c r="BG38" s="24"/>
      <c r="BH38" s="24"/>
      <c r="BI38" s="73"/>
      <c r="BJ38" s="74">
        <v>3917055.87</v>
      </c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>
        <v>3917055.87</v>
      </c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5">
        <f t="shared" si="0"/>
        <v>3917055.87</v>
      </c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7"/>
      <c r="ET38" s="74">
        <f t="shared" si="1"/>
        <v>0</v>
      </c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8"/>
    </row>
    <row r="39" spans="1:166" ht="1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</row>
    <row r="40" spans="1:166" ht="1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</row>
    <row r="41" spans="1:166" ht="1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</row>
    <row r="42" spans="1:166" ht="1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</row>
    <row r="43" spans="1:166" ht="1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</row>
    <row r="44" spans="1:166" ht="1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</row>
    <row r="45" spans="1:166" ht="1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</row>
    <row r="46" spans="1:166" ht="1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</row>
    <row r="47" spans="1:166" ht="1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</row>
    <row r="48" spans="1:166" ht="12.7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13" t="s">
        <v>4</v>
      </c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9" t="s">
        <v>182</v>
      </c>
    </row>
    <row r="49" spans="1:166" ht="12.75" customHeight="1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</row>
    <row r="50" spans="1:166" ht="24" customHeight="1" x14ac:dyDescent="0.25">
      <c r="A50" s="53" t="s">
        <v>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4"/>
      <c r="AK50" s="57" t="s">
        <v>138</v>
      </c>
      <c r="AL50" s="53"/>
      <c r="AM50" s="53"/>
      <c r="AN50" s="53"/>
      <c r="AO50" s="53"/>
      <c r="AP50" s="54"/>
      <c r="AQ50" s="57" t="s">
        <v>183</v>
      </c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4"/>
      <c r="BC50" s="57" t="s">
        <v>184</v>
      </c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4"/>
      <c r="BU50" s="57" t="s">
        <v>185</v>
      </c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4"/>
      <c r="CH50" s="47" t="s">
        <v>141</v>
      </c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9"/>
      <c r="EK50" s="47" t="s">
        <v>186</v>
      </c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82"/>
    </row>
    <row r="51" spans="1:166" ht="78.75" customHeight="1" x14ac:dyDescent="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6"/>
      <c r="AK51" s="58"/>
      <c r="AL51" s="55"/>
      <c r="AM51" s="55"/>
      <c r="AN51" s="55"/>
      <c r="AO51" s="55"/>
      <c r="AP51" s="56"/>
      <c r="AQ51" s="58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6"/>
      <c r="BC51" s="58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6"/>
      <c r="BU51" s="58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6"/>
      <c r="CH51" s="48" t="s">
        <v>187</v>
      </c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9"/>
      <c r="CX51" s="47" t="s">
        <v>15</v>
      </c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9"/>
      <c r="DK51" s="47" t="s">
        <v>16</v>
      </c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9"/>
      <c r="DX51" s="47" t="s">
        <v>17</v>
      </c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9"/>
      <c r="EK51" s="58" t="s">
        <v>188</v>
      </c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6"/>
      <c r="EX51" s="47" t="s">
        <v>189</v>
      </c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82"/>
    </row>
    <row r="52" spans="1:166" ht="14.25" customHeight="1" x14ac:dyDescent="0.25">
      <c r="A52" s="51">
        <v>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2"/>
      <c r="AK52" s="41">
        <v>2</v>
      </c>
      <c r="AL52" s="42"/>
      <c r="AM52" s="42"/>
      <c r="AN52" s="42"/>
      <c r="AO52" s="42"/>
      <c r="AP52" s="43"/>
      <c r="AQ52" s="41">
        <v>3</v>
      </c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3"/>
      <c r="BC52" s="41">
        <v>4</v>
      </c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3"/>
      <c r="BU52" s="41">
        <v>5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3"/>
      <c r="CH52" s="41">
        <v>6</v>
      </c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3"/>
      <c r="CX52" s="41">
        <v>7</v>
      </c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3"/>
      <c r="DK52" s="41">
        <v>8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3"/>
      <c r="DX52" s="41">
        <v>9</v>
      </c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3"/>
      <c r="EK52" s="41">
        <v>10</v>
      </c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61">
        <v>11</v>
      </c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8"/>
    </row>
    <row r="53" spans="1:166" ht="15" customHeight="1" x14ac:dyDescent="0.25">
      <c r="A53" s="62" t="s">
        <v>33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3" t="s">
        <v>34</v>
      </c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7">
        <v>6518940.96</v>
      </c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>
        <v>6518940.96</v>
      </c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>
        <v>6480940.96</v>
      </c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>
        <f t="shared" ref="DX53:DX84" si="2">CH53+CX53+DK53</f>
        <v>6480940.96</v>
      </c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>
        <f t="shared" ref="EK53:EK84" si="3">BC53-DX53</f>
        <v>38000</v>
      </c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>
        <f t="shared" ref="EX53:EX84" si="4">BU53-DX53</f>
        <v>38000</v>
      </c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8"/>
    </row>
    <row r="54" spans="1:166" ht="15" customHeight="1" x14ac:dyDescent="0.25">
      <c r="A54" s="69" t="s">
        <v>145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70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4">
        <v>6518940.96</v>
      </c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>
        <v>6518940.96</v>
      </c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>
        <v>6480940.96</v>
      </c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>
        <f t="shared" si="2"/>
        <v>6480940.96</v>
      </c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>
        <f t="shared" si="3"/>
        <v>38000</v>
      </c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>
        <f t="shared" si="4"/>
        <v>38000</v>
      </c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8"/>
    </row>
    <row r="55" spans="1:166" ht="13.2" x14ac:dyDescent="0.25">
      <c r="A55" s="80" t="s">
        <v>190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1"/>
      <c r="AK55" s="70"/>
      <c r="AL55" s="71"/>
      <c r="AM55" s="71"/>
      <c r="AN55" s="71"/>
      <c r="AO55" s="71"/>
      <c r="AP55" s="71"/>
      <c r="AQ55" s="71" t="s">
        <v>36</v>
      </c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4">
        <v>463.72</v>
      </c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>
        <v>463.72</v>
      </c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>
        <v>463.72</v>
      </c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>
        <f t="shared" si="2"/>
        <v>463.72</v>
      </c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>
        <f t="shared" si="3"/>
        <v>0</v>
      </c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>
        <f t="shared" si="4"/>
        <v>0</v>
      </c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8"/>
    </row>
    <row r="56" spans="1:166" ht="13.2" x14ac:dyDescent="0.25">
      <c r="A56" s="80" t="s">
        <v>190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1"/>
      <c r="AK56" s="70"/>
      <c r="AL56" s="71"/>
      <c r="AM56" s="71"/>
      <c r="AN56" s="71"/>
      <c r="AO56" s="71"/>
      <c r="AP56" s="71"/>
      <c r="AQ56" s="71" t="s">
        <v>37</v>
      </c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4">
        <v>54620.42</v>
      </c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>
        <v>54620.42</v>
      </c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>
        <v>54620.42</v>
      </c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>
        <f t="shared" si="2"/>
        <v>54620.42</v>
      </c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>
        <f t="shared" si="3"/>
        <v>0</v>
      </c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>
        <f t="shared" si="4"/>
        <v>0</v>
      </c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8"/>
    </row>
    <row r="57" spans="1:166" ht="13.2" x14ac:dyDescent="0.25">
      <c r="A57" s="80" t="s">
        <v>190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1"/>
      <c r="AK57" s="70"/>
      <c r="AL57" s="71"/>
      <c r="AM57" s="71"/>
      <c r="AN57" s="71"/>
      <c r="AO57" s="71"/>
      <c r="AP57" s="71"/>
      <c r="AQ57" s="71" t="s">
        <v>38</v>
      </c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4">
        <v>229545.85</v>
      </c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>
        <v>229545.85</v>
      </c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>
        <v>229545.85</v>
      </c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>
        <f t="shared" si="2"/>
        <v>229545.85</v>
      </c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>
        <f t="shared" si="3"/>
        <v>0</v>
      </c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>
        <f t="shared" si="4"/>
        <v>0</v>
      </c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8"/>
    </row>
    <row r="58" spans="1:166" ht="13.2" x14ac:dyDescent="0.25">
      <c r="A58" s="80" t="s">
        <v>190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1"/>
      <c r="AK58" s="70"/>
      <c r="AL58" s="71"/>
      <c r="AM58" s="71"/>
      <c r="AN58" s="71"/>
      <c r="AO58" s="71"/>
      <c r="AP58" s="71"/>
      <c r="AQ58" s="71" t="s">
        <v>39</v>
      </c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4">
        <v>366547.23</v>
      </c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>
        <v>366547.23</v>
      </c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>
        <v>366547.23</v>
      </c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>
        <f t="shared" si="2"/>
        <v>366547.23</v>
      </c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>
        <f t="shared" si="3"/>
        <v>0</v>
      </c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>
        <f t="shared" si="4"/>
        <v>0</v>
      </c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8"/>
    </row>
    <row r="59" spans="1:166" ht="13.2" x14ac:dyDescent="0.25">
      <c r="A59" s="80" t="s">
        <v>190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1"/>
      <c r="AK59" s="70"/>
      <c r="AL59" s="71"/>
      <c r="AM59" s="71"/>
      <c r="AN59" s="71"/>
      <c r="AO59" s="71"/>
      <c r="AP59" s="71"/>
      <c r="AQ59" s="71" t="s">
        <v>40</v>
      </c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4">
        <v>3405</v>
      </c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>
        <v>3405</v>
      </c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>
        <v>3405</v>
      </c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>
        <f t="shared" si="2"/>
        <v>3405</v>
      </c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>
        <f t="shared" si="3"/>
        <v>0</v>
      </c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>
        <f t="shared" si="4"/>
        <v>0</v>
      </c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8"/>
    </row>
    <row r="60" spans="1:166" ht="24.3" customHeight="1" x14ac:dyDescent="0.25">
      <c r="A60" s="80" t="s">
        <v>191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1"/>
      <c r="AK60" s="70"/>
      <c r="AL60" s="71"/>
      <c r="AM60" s="71"/>
      <c r="AN60" s="71"/>
      <c r="AO60" s="71"/>
      <c r="AP60" s="71"/>
      <c r="AQ60" s="71" t="s">
        <v>41</v>
      </c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4">
        <v>1863.89</v>
      </c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>
        <v>1863.89</v>
      </c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>
        <v>1863.89</v>
      </c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>
        <f t="shared" si="2"/>
        <v>1863.89</v>
      </c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>
        <f t="shared" si="3"/>
        <v>0</v>
      </c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>
        <f t="shared" si="4"/>
        <v>0</v>
      </c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8"/>
    </row>
    <row r="61" spans="1:166" ht="24.3" customHeight="1" x14ac:dyDescent="0.25">
      <c r="A61" s="80" t="s">
        <v>191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1"/>
      <c r="AK61" s="70"/>
      <c r="AL61" s="71"/>
      <c r="AM61" s="71"/>
      <c r="AN61" s="71"/>
      <c r="AO61" s="71"/>
      <c r="AP61" s="71"/>
      <c r="AQ61" s="71" t="s">
        <v>42</v>
      </c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4">
        <v>16495.37</v>
      </c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>
        <v>16495.37</v>
      </c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>
        <v>16495.37</v>
      </c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>
        <f t="shared" si="2"/>
        <v>16495.37</v>
      </c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>
        <f t="shared" si="3"/>
        <v>0</v>
      </c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>
        <f t="shared" si="4"/>
        <v>0</v>
      </c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8"/>
    </row>
    <row r="62" spans="1:166" ht="24.3" customHeight="1" x14ac:dyDescent="0.25">
      <c r="A62" s="80" t="s">
        <v>191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1"/>
      <c r="AK62" s="70"/>
      <c r="AL62" s="71"/>
      <c r="AM62" s="71"/>
      <c r="AN62" s="71"/>
      <c r="AO62" s="71"/>
      <c r="AP62" s="71"/>
      <c r="AQ62" s="71" t="s">
        <v>43</v>
      </c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4">
        <v>69324.56</v>
      </c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>
        <v>69324.56</v>
      </c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>
        <v>69324.56</v>
      </c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>
        <f t="shared" si="2"/>
        <v>69324.56</v>
      </c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>
        <f t="shared" si="3"/>
        <v>0</v>
      </c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>
        <f t="shared" si="4"/>
        <v>0</v>
      </c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8"/>
    </row>
    <row r="63" spans="1:166" ht="24.3" customHeight="1" x14ac:dyDescent="0.25">
      <c r="A63" s="80" t="s">
        <v>191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1"/>
      <c r="AK63" s="70"/>
      <c r="AL63" s="71"/>
      <c r="AM63" s="71"/>
      <c r="AN63" s="71"/>
      <c r="AO63" s="71"/>
      <c r="AP63" s="71"/>
      <c r="AQ63" s="71" t="s">
        <v>44</v>
      </c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4">
        <v>110000</v>
      </c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>
        <v>110000</v>
      </c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>
        <v>110000</v>
      </c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>
        <f t="shared" si="2"/>
        <v>110000</v>
      </c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>
        <f t="shared" si="3"/>
        <v>0</v>
      </c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>
        <f t="shared" si="4"/>
        <v>0</v>
      </c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8"/>
    </row>
    <row r="64" spans="1:166" ht="24.3" customHeight="1" x14ac:dyDescent="0.25">
      <c r="A64" s="80" t="s">
        <v>191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1"/>
      <c r="AK64" s="70"/>
      <c r="AL64" s="71"/>
      <c r="AM64" s="71"/>
      <c r="AN64" s="71"/>
      <c r="AO64" s="71"/>
      <c r="AP64" s="71"/>
      <c r="AQ64" s="71" t="s">
        <v>45</v>
      </c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4">
        <v>0.01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>
        <v>0.01</v>
      </c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>
        <v>0.01</v>
      </c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>
        <f t="shared" si="2"/>
        <v>0.01</v>
      </c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>
        <f t="shared" si="3"/>
        <v>0</v>
      </c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>
        <f t="shared" si="4"/>
        <v>0</v>
      </c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8"/>
    </row>
    <row r="65" spans="1:166" ht="13.2" x14ac:dyDescent="0.25">
      <c r="A65" s="80" t="s">
        <v>190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1"/>
      <c r="AK65" s="70"/>
      <c r="AL65" s="71"/>
      <c r="AM65" s="71"/>
      <c r="AN65" s="71"/>
      <c r="AO65" s="71"/>
      <c r="AP65" s="71"/>
      <c r="AQ65" s="71" t="s">
        <v>46</v>
      </c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4">
        <v>19669.900000000001</v>
      </c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>
        <v>19669.900000000001</v>
      </c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>
        <v>19669.900000000001</v>
      </c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>
        <f t="shared" si="2"/>
        <v>19669.900000000001</v>
      </c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>
        <f t="shared" si="3"/>
        <v>0</v>
      </c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>
        <f t="shared" si="4"/>
        <v>0</v>
      </c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8"/>
    </row>
    <row r="66" spans="1:166" ht="13.2" x14ac:dyDescent="0.25">
      <c r="A66" s="80" t="s">
        <v>190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1"/>
      <c r="AK66" s="70"/>
      <c r="AL66" s="71"/>
      <c r="AM66" s="71"/>
      <c r="AN66" s="71"/>
      <c r="AO66" s="71"/>
      <c r="AP66" s="71"/>
      <c r="AQ66" s="71" t="s">
        <v>47</v>
      </c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4">
        <v>384.37</v>
      </c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>
        <v>384.37</v>
      </c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>
        <v>384.37</v>
      </c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>
        <f t="shared" si="2"/>
        <v>384.37</v>
      </c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>
        <f t="shared" si="3"/>
        <v>0</v>
      </c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>
        <f t="shared" si="4"/>
        <v>0</v>
      </c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8"/>
    </row>
    <row r="67" spans="1:166" ht="13.2" x14ac:dyDescent="0.25">
      <c r="A67" s="80" t="s">
        <v>190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1"/>
      <c r="AK67" s="70"/>
      <c r="AL67" s="71"/>
      <c r="AM67" s="71"/>
      <c r="AN67" s="71"/>
      <c r="AO67" s="71"/>
      <c r="AP67" s="71"/>
      <c r="AQ67" s="71" t="s">
        <v>48</v>
      </c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4">
        <v>325999.99</v>
      </c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>
        <v>325999.99</v>
      </c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>
        <v>325999.99</v>
      </c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>
        <f t="shared" si="2"/>
        <v>325999.99</v>
      </c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>
        <f t="shared" si="3"/>
        <v>0</v>
      </c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>
        <f t="shared" si="4"/>
        <v>0</v>
      </c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8"/>
    </row>
    <row r="68" spans="1:166" ht="13.2" x14ac:dyDescent="0.25">
      <c r="A68" s="80" t="s">
        <v>190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1"/>
      <c r="AK68" s="70"/>
      <c r="AL68" s="71"/>
      <c r="AM68" s="71"/>
      <c r="AN68" s="71"/>
      <c r="AO68" s="71"/>
      <c r="AP68" s="71"/>
      <c r="AQ68" s="71" t="s">
        <v>49</v>
      </c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4">
        <v>356.9</v>
      </c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>
        <v>356.9</v>
      </c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>
        <v>356.9</v>
      </c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>
        <f t="shared" si="2"/>
        <v>356.9</v>
      </c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>
        <f t="shared" si="3"/>
        <v>0</v>
      </c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>
        <f t="shared" si="4"/>
        <v>0</v>
      </c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8"/>
    </row>
    <row r="69" spans="1:166" ht="13.2" x14ac:dyDescent="0.25">
      <c r="A69" s="80" t="s">
        <v>190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1"/>
      <c r="AK69" s="70"/>
      <c r="AL69" s="71"/>
      <c r="AM69" s="71"/>
      <c r="AN69" s="71"/>
      <c r="AO69" s="71"/>
      <c r="AP69" s="71"/>
      <c r="AQ69" s="71" t="s">
        <v>50</v>
      </c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4">
        <v>16875</v>
      </c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>
        <v>16875</v>
      </c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>
        <v>16875</v>
      </c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>
        <f t="shared" si="2"/>
        <v>16875</v>
      </c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>
        <f t="shared" si="3"/>
        <v>0</v>
      </c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>
        <f t="shared" si="4"/>
        <v>0</v>
      </c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8"/>
    </row>
    <row r="70" spans="1:166" ht="24.3" customHeight="1" x14ac:dyDescent="0.25">
      <c r="A70" s="80" t="s">
        <v>191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1"/>
      <c r="AK70" s="70"/>
      <c r="AL70" s="71"/>
      <c r="AM70" s="71"/>
      <c r="AN70" s="71"/>
      <c r="AO70" s="71"/>
      <c r="AP70" s="71"/>
      <c r="AQ70" s="71" t="s">
        <v>51</v>
      </c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4">
        <v>6616.09</v>
      </c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>
        <v>6616.09</v>
      </c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>
        <v>6616.09</v>
      </c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>
        <f t="shared" si="2"/>
        <v>6616.09</v>
      </c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>
        <f t="shared" si="3"/>
        <v>0</v>
      </c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>
        <f t="shared" si="4"/>
        <v>0</v>
      </c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8"/>
    </row>
    <row r="71" spans="1:166" ht="24.3" customHeight="1" x14ac:dyDescent="0.25">
      <c r="A71" s="80" t="s">
        <v>191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1"/>
      <c r="AK71" s="70"/>
      <c r="AL71" s="71"/>
      <c r="AM71" s="71"/>
      <c r="AN71" s="71"/>
      <c r="AO71" s="71"/>
      <c r="AP71" s="71"/>
      <c r="AQ71" s="71" t="s">
        <v>52</v>
      </c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4">
        <v>98000</v>
      </c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>
        <v>98000</v>
      </c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>
        <v>98000</v>
      </c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>
        <f t="shared" si="2"/>
        <v>98000</v>
      </c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>
        <f t="shared" si="3"/>
        <v>0</v>
      </c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>
        <f t="shared" si="4"/>
        <v>0</v>
      </c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8"/>
    </row>
    <row r="72" spans="1:166" ht="24.3" customHeight="1" x14ac:dyDescent="0.25">
      <c r="A72" s="80" t="s">
        <v>191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1"/>
      <c r="AK72" s="70"/>
      <c r="AL72" s="71"/>
      <c r="AM72" s="71"/>
      <c r="AN72" s="71"/>
      <c r="AO72" s="71"/>
      <c r="AP72" s="71"/>
      <c r="AQ72" s="71" t="s">
        <v>53</v>
      </c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4">
        <v>5096.25</v>
      </c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>
        <v>5096.25</v>
      </c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>
        <v>5096.25</v>
      </c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>
        <f t="shared" si="2"/>
        <v>5096.25</v>
      </c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>
        <f t="shared" si="3"/>
        <v>0</v>
      </c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>
        <f t="shared" si="4"/>
        <v>0</v>
      </c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8"/>
    </row>
    <row r="73" spans="1:166" ht="24.3" customHeight="1" x14ac:dyDescent="0.25">
      <c r="A73" s="80" t="s">
        <v>191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1"/>
      <c r="AK73" s="70"/>
      <c r="AL73" s="71"/>
      <c r="AM73" s="71"/>
      <c r="AN73" s="71"/>
      <c r="AO73" s="71"/>
      <c r="AP73" s="71"/>
      <c r="AQ73" s="71" t="s">
        <v>54</v>
      </c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4">
        <v>0.08</v>
      </c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>
        <v>0.08</v>
      </c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>
        <v>0.08</v>
      </c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>
        <f t="shared" si="2"/>
        <v>0.08</v>
      </c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>
        <f t="shared" si="3"/>
        <v>0</v>
      </c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>
        <f t="shared" si="4"/>
        <v>0</v>
      </c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8"/>
    </row>
    <row r="74" spans="1:166" ht="13.2" x14ac:dyDescent="0.25">
      <c r="A74" s="80" t="s">
        <v>192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1"/>
      <c r="AK74" s="70"/>
      <c r="AL74" s="71"/>
      <c r="AM74" s="71"/>
      <c r="AN74" s="71"/>
      <c r="AO74" s="71"/>
      <c r="AP74" s="71"/>
      <c r="AQ74" s="71" t="s">
        <v>55</v>
      </c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4">
        <v>5700</v>
      </c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>
        <v>5700</v>
      </c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>
        <v>5700</v>
      </c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>
        <f t="shared" si="2"/>
        <v>5700</v>
      </c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>
        <f t="shared" si="3"/>
        <v>0</v>
      </c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>
        <f t="shared" si="4"/>
        <v>0</v>
      </c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8"/>
    </row>
    <row r="75" spans="1:166" ht="13.2" x14ac:dyDescent="0.25">
      <c r="A75" s="80" t="s">
        <v>193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1"/>
      <c r="AK75" s="70"/>
      <c r="AL75" s="71"/>
      <c r="AM75" s="71"/>
      <c r="AN75" s="71"/>
      <c r="AO75" s="71"/>
      <c r="AP75" s="71"/>
      <c r="AQ75" s="71" t="s">
        <v>56</v>
      </c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4">
        <v>1585.32</v>
      </c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>
        <v>1585.32</v>
      </c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>
        <v>1585.32</v>
      </c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>
        <f t="shared" si="2"/>
        <v>1585.32</v>
      </c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>
        <f t="shared" si="3"/>
        <v>0</v>
      </c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>
        <f t="shared" si="4"/>
        <v>0</v>
      </c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8"/>
    </row>
    <row r="76" spans="1:166" ht="24.3" customHeight="1" x14ac:dyDescent="0.25">
      <c r="A76" s="80" t="s">
        <v>194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1"/>
      <c r="AK76" s="70"/>
      <c r="AL76" s="71"/>
      <c r="AM76" s="71"/>
      <c r="AN76" s="71"/>
      <c r="AO76" s="71"/>
      <c r="AP76" s="71"/>
      <c r="AQ76" s="71" t="s">
        <v>57</v>
      </c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4">
        <v>867.08</v>
      </c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>
        <v>867.08</v>
      </c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>
        <v>867.08</v>
      </c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>
        <f t="shared" si="2"/>
        <v>867.08</v>
      </c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>
        <f t="shared" si="3"/>
        <v>0</v>
      </c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>
        <f t="shared" si="4"/>
        <v>0</v>
      </c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8"/>
    </row>
    <row r="77" spans="1:166" ht="24.3" customHeight="1" x14ac:dyDescent="0.25">
      <c r="A77" s="80" t="s">
        <v>194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1"/>
      <c r="AK77" s="70"/>
      <c r="AL77" s="71"/>
      <c r="AM77" s="71"/>
      <c r="AN77" s="71"/>
      <c r="AO77" s="71"/>
      <c r="AP77" s="71"/>
      <c r="AQ77" s="71" t="s">
        <v>58</v>
      </c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4">
        <v>38000.01</v>
      </c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>
        <v>38000.01</v>
      </c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>
        <v>38000.01</v>
      </c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>
        <f t="shared" si="2"/>
        <v>38000.01</v>
      </c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>
        <f t="shared" si="3"/>
        <v>0</v>
      </c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>
        <f t="shared" si="4"/>
        <v>0</v>
      </c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8"/>
    </row>
    <row r="78" spans="1:166" ht="24.3" customHeight="1" x14ac:dyDescent="0.25">
      <c r="A78" s="80" t="s">
        <v>194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1"/>
      <c r="AK78" s="70"/>
      <c r="AL78" s="71"/>
      <c r="AM78" s="71"/>
      <c r="AN78" s="71"/>
      <c r="AO78" s="71"/>
      <c r="AP78" s="71"/>
      <c r="AQ78" s="71" t="s">
        <v>59</v>
      </c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4">
        <v>2850</v>
      </c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>
        <v>2850</v>
      </c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>
        <v>2850</v>
      </c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>
        <f t="shared" si="2"/>
        <v>2850</v>
      </c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>
        <f t="shared" si="3"/>
        <v>0</v>
      </c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>
        <f t="shared" si="4"/>
        <v>0</v>
      </c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8"/>
    </row>
    <row r="79" spans="1:166" ht="24.3" customHeight="1" x14ac:dyDescent="0.25">
      <c r="A79" s="80" t="s">
        <v>194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1"/>
      <c r="AK79" s="70"/>
      <c r="AL79" s="71"/>
      <c r="AM79" s="71"/>
      <c r="AN79" s="71"/>
      <c r="AO79" s="71"/>
      <c r="AP79" s="71"/>
      <c r="AQ79" s="71" t="s">
        <v>60</v>
      </c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4">
        <v>4150</v>
      </c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>
        <v>4150</v>
      </c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>
        <v>4150</v>
      </c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>
        <f t="shared" si="2"/>
        <v>4150</v>
      </c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>
        <f t="shared" si="3"/>
        <v>0</v>
      </c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>
        <f t="shared" si="4"/>
        <v>0</v>
      </c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8"/>
    </row>
    <row r="80" spans="1:166" ht="13.2" x14ac:dyDescent="0.25">
      <c r="A80" s="80" t="s">
        <v>195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1"/>
      <c r="AK80" s="70"/>
      <c r="AL80" s="71"/>
      <c r="AM80" s="71"/>
      <c r="AN80" s="71"/>
      <c r="AO80" s="71"/>
      <c r="AP80" s="71"/>
      <c r="AQ80" s="71" t="s">
        <v>61</v>
      </c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4">
        <v>2915.97</v>
      </c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>
        <v>2915.97</v>
      </c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>
        <v>2915.97</v>
      </c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>
        <f t="shared" si="2"/>
        <v>2915.97</v>
      </c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>
        <f t="shared" si="3"/>
        <v>0</v>
      </c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>
        <f t="shared" si="4"/>
        <v>0</v>
      </c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8"/>
    </row>
    <row r="81" spans="1:166" ht="13.2" x14ac:dyDescent="0.25">
      <c r="A81" s="80" t="s">
        <v>195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1"/>
      <c r="AK81" s="70"/>
      <c r="AL81" s="71"/>
      <c r="AM81" s="71"/>
      <c r="AN81" s="71"/>
      <c r="AO81" s="71"/>
      <c r="AP81" s="71"/>
      <c r="AQ81" s="71" t="s">
        <v>62</v>
      </c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4">
        <v>5000</v>
      </c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>
        <v>5000</v>
      </c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>
        <v>5000</v>
      </c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>
        <f t="shared" si="2"/>
        <v>5000</v>
      </c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>
        <f t="shared" si="3"/>
        <v>0</v>
      </c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>
        <f t="shared" si="4"/>
        <v>0</v>
      </c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8"/>
    </row>
    <row r="82" spans="1:166" ht="13.2" x14ac:dyDescent="0.25">
      <c r="A82" s="80" t="s">
        <v>196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1"/>
      <c r="AK82" s="70"/>
      <c r="AL82" s="71"/>
      <c r="AM82" s="71"/>
      <c r="AN82" s="71"/>
      <c r="AO82" s="71"/>
      <c r="AP82" s="71"/>
      <c r="AQ82" s="71" t="s">
        <v>63</v>
      </c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4">
        <v>5770.41</v>
      </c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>
        <v>5770.41</v>
      </c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>
        <v>5770.41</v>
      </c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>
        <f t="shared" si="2"/>
        <v>5770.41</v>
      </c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>
        <f t="shared" si="3"/>
        <v>0</v>
      </c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>
        <f t="shared" si="4"/>
        <v>0</v>
      </c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8"/>
    </row>
    <row r="83" spans="1:166" ht="13.2" x14ac:dyDescent="0.25">
      <c r="A83" s="80" t="s">
        <v>196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1"/>
      <c r="AK83" s="70"/>
      <c r="AL83" s="71"/>
      <c r="AM83" s="71"/>
      <c r="AN83" s="71"/>
      <c r="AO83" s="71"/>
      <c r="AP83" s="71"/>
      <c r="AQ83" s="71" t="s">
        <v>64</v>
      </c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4">
        <v>300</v>
      </c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>
        <v>300</v>
      </c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>
        <v>300</v>
      </c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>
        <f t="shared" si="2"/>
        <v>300</v>
      </c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>
        <f t="shared" si="3"/>
        <v>0</v>
      </c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>
        <f t="shared" si="4"/>
        <v>0</v>
      </c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8"/>
    </row>
    <row r="84" spans="1:166" ht="24.3" customHeight="1" x14ac:dyDescent="0.25">
      <c r="A84" s="80" t="s">
        <v>197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1"/>
      <c r="AK84" s="70"/>
      <c r="AL84" s="71"/>
      <c r="AM84" s="71"/>
      <c r="AN84" s="71"/>
      <c r="AO84" s="71"/>
      <c r="AP84" s="71"/>
      <c r="AQ84" s="71" t="s">
        <v>65</v>
      </c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4">
        <v>19500</v>
      </c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>
        <v>19500</v>
      </c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>
        <v>19500</v>
      </c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>
        <f t="shared" si="2"/>
        <v>19500</v>
      </c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>
        <f t="shared" si="3"/>
        <v>0</v>
      </c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>
        <f t="shared" si="4"/>
        <v>0</v>
      </c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8"/>
    </row>
    <row r="85" spans="1:166" ht="24.3" customHeight="1" x14ac:dyDescent="0.25">
      <c r="A85" s="80" t="s">
        <v>197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1"/>
      <c r="AK85" s="70"/>
      <c r="AL85" s="71"/>
      <c r="AM85" s="71"/>
      <c r="AN85" s="71"/>
      <c r="AO85" s="71"/>
      <c r="AP85" s="71"/>
      <c r="AQ85" s="71" t="s">
        <v>66</v>
      </c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4">
        <v>50000</v>
      </c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>
        <v>50000</v>
      </c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>
        <v>50000</v>
      </c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>
        <f t="shared" ref="DX85:DX116" si="5">CH85+CX85+DK85</f>
        <v>50000</v>
      </c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>
        <f t="shared" ref="EK85:EK116" si="6">BC85-DX85</f>
        <v>0</v>
      </c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>
        <f t="shared" ref="EX85:EX116" si="7">BU85-DX85</f>
        <v>0</v>
      </c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8"/>
    </row>
    <row r="86" spans="1:166" ht="13.2" x14ac:dyDescent="0.25">
      <c r="A86" s="80" t="s">
        <v>193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1"/>
      <c r="AK86" s="70"/>
      <c r="AL86" s="71"/>
      <c r="AM86" s="71"/>
      <c r="AN86" s="71"/>
      <c r="AO86" s="71"/>
      <c r="AP86" s="71"/>
      <c r="AQ86" s="71" t="s">
        <v>67</v>
      </c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4">
        <v>117094.64</v>
      </c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>
        <v>117094.64</v>
      </c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>
        <v>117094.64</v>
      </c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>
        <f t="shared" si="5"/>
        <v>117094.64</v>
      </c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>
        <f t="shared" si="6"/>
        <v>0</v>
      </c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>
        <f t="shared" si="7"/>
        <v>0</v>
      </c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8"/>
    </row>
    <row r="87" spans="1:166" ht="13.2" x14ac:dyDescent="0.25">
      <c r="A87" s="80" t="s">
        <v>198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1"/>
      <c r="AK87" s="70"/>
      <c r="AL87" s="71"/>
      <c r="AM87" s="71"/>
      <c r="AN87" s="71"/>
      <c r="AO87" s="71"/>
      <c r="AP87" s="71"/>
      <c r="AQ87" s="71" t="s">
        <v>68</v>
      </c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4">
        <v>2319</v>
      </c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>
        <v>2319</v>
      </c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>
        <v>2319</v>
      </c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>
        <f t="shared" si="5"/>
        <v>2319</v>
      </c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>
        <f t="shared" si="6"/>
        <v>0</v>
      </c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>
        <f t="shared" si="7"/>
        <v>0</v>
      </c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8"/>
    </row>
    <row r="88" spans="1:166" ht="36.450000000000003" customHeight="1" x14ac:dyDescent="0.25">
      <c r="A88" s="80" t="s">
        <v>199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1"/>
      <c r="AK88" s="70"/>
      <c r="AL88" s="71"/>
      <c r="AM88" s="71"/>
      <c r="AN88" s="71"/>
      <c r="AO88" s="71"/>
      <c r="AP88" s="71"/>
      <c r="AQ88" s="71" t="s">
        <v>69</v>
      </c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4">
        <v>1000</v>
      </c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>
        <v>1000</v>
      </c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>
        <v>1000</v>
      </c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>
        <f t="shared" si="5"/>
        <v>1000</v>
      </c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>
        <f t="shared" si="6"/>
        <v>0</v>
      </c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>
        <f t="shared" si="7"/>
        <v>0</v>
      </c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8"/>
    </row>
    <row r="89" spans="1:166" ht="13.2" x14ac:dyDescent="0.25">
      <c r="A89" s="80" t="s">
        <v>198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1"/>
      <c r="AK89" s="70"/>
      <c r="AL89" s="71"/>
      <c r="AM89" s="71"/>
      <c r="AN89" s="71"/>
      <c r="AO89" s="71"/>
      <c r="AP89" s="71"/>
      <c r="AQ89" s="71" t="s">
        <v>70</v>
      </c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4">
        <v>219</v>
      </c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>
        <v>219</v>
      </c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>
        <v>219</v>
      </c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>
        <f t="shared" si="5"/>
        <v>219</v>
      </c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>
        <f t="shared" si="6"/>
        <v>0</v>
      </c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>
        <f t="shared" si="7"/>
        <v>0</v>
      </c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8"/>
    </row>
    <row r="90" spans="1:166" ht="13.2" x14ac:dyDescent="0.25">
      <c r="A90" s="80" t="s">
        <v>198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1"/>
      <c r="AK90" s="70"/>
      <c r="AL90" s="71"/>
      <c r="AM90" s="71"/>
      <c r="AN90" s="71"/>
      <c r="AO90" s="71"/>
      <c r="AP90" s="71"/>
      <c r="AQ90" s="71" t="s">
        <v>71</v>
      </c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4">
        <v>187611</v>
      </c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>
        <v>187611</v>
      </c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>
        <v>187611</v>
      </c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>
        <f t="shared" si="5"/>
        <v>187611</v>
      </c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>
        <f t="shared" si="6"/>
        <v>0</v>
      </c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>
        <f t="shared" si="7"/>
        <v>0</v>
      </c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8"/>
    </row>
    <row r="91" spans="1:166" ht="36.450000000000003" customHeight="1" x14ac:dyDescent="0.25">
      <c r="A91" s="80" t="s">
        <v>199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1"/>
      <c r="AK91" s="70"/>
      <c r="AL91" s="71"/>
      <c r="AM91" s="71"/>
      <c r="AN91" s="71"/>
      <c r="AO91" s="71"/>
      <c r="AP91" s="71"/>
      <c r="AQ91" s="71" t="s">
        <v>72</v>
      </c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4">
        <v>197391</v>
      </c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>
        <v>197391</v>
      </c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>
        <v>197391</v>
      </c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>
        <f t="shared" si="5"/>
        <v>197391</v>
      </c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>
        <f t="shared" si="6"/>
        <v>0</v>
      </c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>
        <f t="shared" si="7"/>
        <v>0</v>
      </c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8"/>
    </row>
    <row r="92" spans="1:166" ht="24.3" customHeight="1" x14ac:dyDescent="0.25">
      <c r="A92" s="80" t="s">
        <v>200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1"/>
      <c r="AK92" s="70"/>
      <c r="AL92" s="71"/>
      <c r="AM92" s="71"/>
      <c r="AN92" s="71"/>
      <c r="AO92" s="71"/>
      <c r="AP92" s="71"/>
      <c r="AQ92" s="71" t="s">
        <v>73</v>
      </c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4">
        <v>6000</v>
      </c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>
        <v>6000</v>
      </c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>
        <v>6000</v>
      </c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>
        <f t="shared" si="5"/>
        <v>6000</v>
      </c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>
        <f t="shared" si="6"/>
        <v>0</v>
      </c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>
        <f t="shared" si="7"/>
        <v>0</v>
      </c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8"/>
    </row>
    <row r="93" spans="1:166" ht="13.2" x14ac:dyDescent="0.25">
      <c r="A93" s="80" t="s">
        <v>196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1"/>
      <c r="AK93" s="70"/>
      <c r="AL93" s="71"/>
      <c r="AM93" s="71"/>
      <c r="AN93" s="71"/>
      <c r="AO93" s="71"/>
      <c r="AP93" s="71"/>
      <c r="AQ93" s="71" t="s">
        <v>74</v>
      </c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4">
        <v>1643.1</v>
      </c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>
        <v>1643.1</v>
      </c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>
        <v>1643.1</v>
      </c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>
        <f t="shared" si="5"/>
        <v>1643.1</v>
      </c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>
        <f t="shared" si="6"/>
        <v>0</v>
      </c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>
        <f t="shared" si="7"/>
        <v>0</v>
      </c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8"/>
    </row>
    <row r="94" spans="1:166" ht="13.2" x14ac:dyDescent="0.25">
      <c r="A94" s="80" t="s">
        <v>195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1"/>
      <c r="AK94" s="70"/>
      <c r="AL94" s="71"/>
      <c r="AM94" s="71"/>
      <c r="AN94" s="71"/>
      <c r="AO94" s="71"/>
      <c r="AP94" s="71"/>
      <c r="AQ94" s="71" t="s">
        <v>75</v>
      </c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4">
        <v>1140</v>
      </c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>
        <v>1140</v>
      </c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>
        <v>1140</v>
      </c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>
        <f t="shared" si="5"/>
        <v>1140</v>
      </c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>
        <f t="shared" si="6"/>
        <v>0</v>
      </c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>
        <f t="shared" si="7"/>
        <v>0</v>
      </c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8"/>
    </row>
    <row r="95" spans="1:166" ht="13.2" x14ac:dyDescent="0.25">
      <c r="A95" s="80" t="s">
        <v>195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1"/>
      <c r="AK95" s="70"/>
      <c r="AL95" s="71"/>
      <c r="AM95" s="71"/>
      <c r="AN95" s="71"/>
      <c r="AO95" s="71"/>
      <c r="AP95" s="71"/>
      <c r="AQ95" s="71" t="s">
        <v>76</v>
      </c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4">
        <v>4500</v>
      </c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>
        <v>4500</v>
      </c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>
        <v>4500</v>
      </c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>
        <f t="shared" si="5"/>
        <v>4500</v>
      </c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>
        <f t="shared" si="6"/>
        <v>0</v>
      </c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>
        <f t="shared" si="7"/>
        <v>0</v>
      </c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8"/>
    </row>
    <row r="96" spans="1:166" ht="13.2" x14ac:dyDescent="0.25">
      <c r="A96" s="80" t="s">
        <v>190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1"/>
      <c r="AK96" s="70"/>
      <c r="AL96" s="71"/>
      <c r="AM96" s="71"/>
      <c r="AN96" s="71"/>
      <c r="AO96" s="71"/>
      <c r="AP96" s="71"/>
      <c r="AQ96" s="71" t="s">
        <v>77</v>
      </c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4">
        <v>88886</v>
      </c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>
        <v>88886</v>
      </c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>
        <v>88886</v>
      </c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>
        <f t="shared" si="5"/>
        <v>88886</v>
      </c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>
        <f t="shared" si="6"/>
        <v>0</v>
      </c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>
        <f t="shared" si="7"/>
        <v>0</v>
      </c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8"/>
    </row>
    <row r="97" spans="1:166" ht="24.3" customHeight="1" x14ac:dyDescent="0.25">
      <c r="A97" s="80" t="s">
        <v>191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1"/>
      <c r="AK97" s="70"/>
      <c r="AL97" s="71"/>
      <c r="AM97" s="71"/>
      <c r="AN97" s="71"/>
      <c r="AO97" s="71"/>
      <c r="AP97" s="71"/>
      <c r="AQ97" s="71" t="s">
        <v>78</v>
      </c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4">
        <v>26843.65</v>
      </c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>
        <v>26843.65</v>
      </c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>
        <v>26843.65</v>
      </c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>
        <f t="shared" si="5"/>
        <v>26843.65</v>
      </c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>
        <f t="shared" si="6"/>
        <v>0</v>
      </c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>
        <f t="shared" si="7"/>
        <v>0</v>
      </c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8"/>
    </row>
    <row r="98" spans="1:166" ht="24.3" customHeight="1" x14ac:dyDescent="0.25">
      <c r="A98" s="80" t="s">
        <v>194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1"/>
      <c r="AK98" s="70"/>
      <c r="AL98" s="71"/>
      <c r="AM98" s="71"/>
      <c r="AN98" s="71"/>
      <c r="AO98" s="71"/>
      <c r="AP98" s="71"/>
      <c r="AQ98" s="71" t="s">
        <v>79</v>
      </c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4">
        <v>4000</v>
      </c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>
        <v>4000</v>
      </c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>
        <v>4000</v>
      </c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>
        <f t="shared" si="5"/>
        <v>4000</v>
      </c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>
        <f t="shared" si="6"/>
        <v>0</v>
      </c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>
        <f t="shared" si="7"/>
        <v>0</v>
      </c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8"/>
    </row>
    <row r="99" spans="1:166" ht="24.3" customHeight="1" x14ac:dyDescent="0.25">
      <c r="A99" s="80" t="s">
        <v>194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1"/>
      <c r="AK99" s="70"/>
      <c r="AL99" s="71"/>
      <c r="AM99" s="71"/>
      <c r="AN99" s="71"/>
      <c r="AO99" s="71"/>
      <c r="AP99" s="71"/>
      <c r="AQ99" s="71" t="s">
        <v>80</v>
      </c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4">
        <v>3336</v>
      </c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>
        <v>3336</v>
      </c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>
        <v>3336</v>
      </c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>
        <f t="shared" si="5"/>
        <v>3336</v>
      </c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>
        <f t="shared" si="6"/>
        <v>0</v>
      </c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>
        <f t="shared" si="7"/>
        <v>0</v>
      </c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8"/>
    </row>
    <row r="100" spans="1:166" ht="24.3" customHeight="1" x14ac:dyDescent="0.25">
      <c r="A100" s="80" t="s">
        <v>200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1"/>
      <c r="AK100" s="70"/>
      <c r="AL100" s="71"/>
      <c r="AM100" s="71"/>
      <c r="AN100" s="71"/>
      <c r="AO100" s="71"/>
      <c r="AP100" s="71"/>
      <c r="AQ100" s="71" t="s">
        <v>81</v>
      </c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4">
        <v>3364.35</v>
      </c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>
        <v>3364.35</v>
      </c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>
        <v>3364.35</v>
      </c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>
        <f t="shared" si="5"/>
        <v>3364.35</v>
      </c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>
        <f t="shared" si="6"/>
        <v>0</v>
      </c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>
        <f t="shared" si="7"/>
        <v>0</v>
      </c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8"/>
    </row>
    <row r="101" spans="1:166" ht="24.3" customHeight="1" x14ac:dyDescent="0.25">
      <c r="A101" s="80" t="s">
        <v>194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1"/>
      <c r="AK101" s="70"/>
      <c r="AL101" s="71"/>
      <c r="AM101" s="71"/>
      <c r="AN101" s="71"/>
      <c r="AO101" s="71"/>
      <c r="AP101" s="71"/>
      <c r="AQ101" s="71" t="s">
        <v>82</v>
      </c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4">
        <v>46680.81</v>
      </c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>
        <v>46680.81</v>
      </c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>
        <v>46680.81</v>
      </c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>
        <f t="shared" si="5"/>
        <v>46680.81</v>
      </c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>
        <f t="shared" si="6"/>
        <v>0</v>
      </c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>
        <f t="shared" si="7"/>
        <v>0</v>
      </c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8"/>
    </row>
    <row r="102" spans="1:166" ht="24.3" customHeight="1" x14ac:dyDescent="0.25">
      <c r="A102" s="80" t="s">
        <v>194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1"/>
      <c r="AK102" s="70"/>
      <c r="AL102" s="71"/>
      <c r="AM102" s="71"/>
      <c r="AN102" s="71"/>
      <c r="AO102" s="71"/>
      <c r="AP102" s="71"/>
      <c r="AQ102" s="71" t="s">
        <v>83</v>
      </c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4">
        <v>186723.25</v>
      </c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>
        <v>186723.25</v>
      </c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>
        <v>186723.25</v>
      </c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>
        <f t="shared" si="5"/>
        <v>186723.25</v>
      </c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>
        <f t="shared" si="6"/>
        <v>0</v>
      </c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>
        <f t="shared" si="7"/>
        <v>0</v>
      </c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8"/>
    </row>
    <row r="103" spans="1:166" ht="24.3" customHeight="1" x14ac:dyDescent="0.25">
      <c r="A103" s="80" t="s">
        <v>201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1"/>
      <c r="AK103" s="70"/>
      <c r="AL103" s="71"/>
      <c r="AM103" s="71"/>
      <c r="AN103" s="71"/>
      <c r="AO103" s="71"/>
      <c r="AP103" s="71"/>
      <c r="AQ103" s="71" t="s">
        <v>84</v>
      </c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4">
        <v>23400</v>
      </c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>
        <v>23400</v>
      </c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>
        <v>23400</v>
      </c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>
        <f t="shared" si="5"/>
        <v>23400</v>
      </c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>
        <f t="shared" si="6"/>
        <v>0</v>
      </c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>
        <f t="shared" si="7"/>
        <v>0</v>
      </c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8"/>
    </row>
    <row r="104" spans="1:166" ht="24.3" customHeight="1" x14ac:dyDescent="0.25">
      <c r="A104" s="80" t="s">
        <v>201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1"/>
      <c r="AK104" s="70"/>
      <c r="AL104" s="71"/>
      <c r="AM104" s="71"/>
      <c r="AN104" s="71"/>
      <c r="AO104" s="71"/>
      <c r="AP104" s="71"/>
      <c r="AQ104" s="71" t="s">
        <v>85</v>
      </c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4">
        <v>53200</v>
      </c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>
        <v>53200</v>
      </c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>
        <v>53200</v>
      </c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>
        <f t="shared" si="5"/>
        <v>53200</v>
      </c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>
        <f t="shared" si="6"/>
        <v>0</v>
      </c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>
        <f t="shared" si="7"/>
        <v>0</v>
      </c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8"/>
    </row>
    <row r="105" spans="1:166" ht="24.3" customHeight="1" x14ac:dyDescent="0.25">
      <c r="A105" s="80" t="s">
        <v>201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1"/>
      <c r="AK105" s="70"/>
      <c r="AL105" s="71"/>
      <c r="AM105" s="71"/>
      <c r="AN105" s="71"/>
      <c r="AO105" s="71"/>
      <c r="AP105" s="71"/>
      <c r="AQ105" s="71" t="s">
        <v>86</v>
      </c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4">
        <v>226800</v>
      </c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>
        <v>226800</v>
      </c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>
        <v>226800</v>
      </c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>
        <f t="shared" si="5"/>
        <v>226800</v>
      </c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>
        <f t="shared" si="6"/>
        <v>0</v>
      </c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>
        <f t="shared" si="7"/>
        <v>0</v>
      </c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8"/>
    </row>
    <row r="106" spans="1:166" ht="24.3" customHeight="1" x14ac:dyDescent="0.25">
      <c r="A106" s="80" t="s">
        <v>201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1"/>
      <c r="AK106" s="70"/>
      <c r="AL106" s="71"/>
      <c r="AM106" s="71"/>
      <c r="AN106" s="71"/>
      <c r="AO106" s="71"/>
      <c r="AP106" s="71"/>
      <c r="AQ106" s="71" t="s">
        <v>87</v>
      </c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4">
        <v>2800</v>
      </c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>
        <v>2800</v>
      </c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>
        <v>2800</v>
      </c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>
        <f t="shared" si="5"/>
        <v>2800</v>
      </c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>
        <f t="shared" si="6"/>
        <v>0</v>
      </c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>
        <f t="shared" si="7"/>
        <v>0</v>
      </c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8"/>
    </row>
    <row r="107" spans="1:166" ht="24.3" customHeight="1" x14ac:dyDescent="0.25">
      <c r="A107" s="80" t="s">
        <v>200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1"/>
      <c r="AK107" s="70"/>
      <c r="AL107" s="71"/>
      <c r="AM107" s="71"/>
      <c r="AN107" s="71"/>
      <c r="AO107" s="71"/>
      <c r="AP107" s="71"/>
      <c r="AQ107" s="71" t="s">
        <v>88</v>
      </c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4">
        <v>6072</v>
      </c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>
        <v>6072</v>
      </c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>
        <v>6072</v>
      </c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>
        <f t="shared" si="5"/>
        <v>6072</v>
      </c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>
        <f t="shared" si="6"/>
        <v>0</v>
      </c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>
        <f t="shared" si="7"/>
        <v>0</v>
      </c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8"/>
    </row>
    <row r="108" spans="1:166" ht="24.3" customHeight="1" x14ac:dyDescent="0.25">
      <c r="A108" s="80" t="s">
        <v>200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1"/>
      <c r="AK108" s="70"/>
      <c r="AL108" s="71"/>
      <c r="AM108" s="71"/>
      <c r="AN108" s="71"/>
      <c r="AO108" s="71"/>
      <c r="AP108" s="71"/>
      <c r="AQ108" s="71" t="s">
        <v>89</v>
      </c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4">
        <v>5495</v>
      </c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>
        <v>5495</v>
      </c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>
        <v>5495</v>
      </c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>
        <f t="shared" si="5"/>
        <v>5495</v>
      </c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>
        <f t="shared" si="6"/>
        <v>0</v>
      </c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>
        <f t="shared" si="7"/>
        <v>0</v>
      </c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8"/>
    </row>
    <row r="109" spans="1:166" ht="13.2" x14ac:dyDescent="0.25">
      <c r="A109" s="80" t="s">
        <v>193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1"/>
      <c r="AK109" s="70"/>
      <c r="AL109" s="71"/>
      <c r="AM109" s="71"/>
      <c r="AN109" s="71"/>
      <c r="AO109" s="71"/>
      <c r="AP109" s="71"/>
      <c r="AQ109" s="71" t="s">
        <v>90</v>
      </c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4">
        <v>99764.2</v>
      </c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>
        <v>99764.2</v>
      </c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>
        <v>99764.2</v>
      </c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>
        <f t="shared" si="5"/>
        <v>99764.2</v>
      </c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>
        <f t="shared" si="6"/>
        <v>0</v>
      </c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>
        <f t="shared" si="7"/>
        <v>0</v>
      </c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8"/>
    </row>
    <row r="110" spans="1:166" ht="13.2" x14ac:dyDescent="0.25">
      <c r="A110" s="80" t="s">
        <v>193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1"/>
      <c r="AK110" s="70"/>
      <c r="AL110" s="71"/>
      <c r="AM110" s="71"/>
      <c r="AN110" s="71"/>
      <c r="AO110" s="71"/>
      <c r="AP110" s="71"/>
      <c r="AQ110" s="71" t="s">
        <v>91</v>
      </c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4">
        <v>126441.16</v>
      </c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>
        <v>126441.16</v>
      </c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>
        <v>126441.16</v>
      </c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>
        <f t="shared" si="5"/>
        <v>126441.16</v>
      </c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>
        <f t="shared" si="6"/>
        <v>0</v>
      </c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>
        <f t="shared" si="7"/>
        <v>0</v>
      </c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8"/>
    </row>
    <row r="111" spans="1:166" ht="13.2" x14ac:dyDescent="0.25">
      <c r="A111" s="80" t="s">
        <v>193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1"/>
      <c r="AK111" s="70"/>
      <c r="AL111" s="71"/>
      <c r="AM111" s="71"/>
      <c r="AN111" s="71"/>
      <c r="AO111" s="71"/>
      <c r="AP111" s="71"/>
      <c r="AQ111" s="71" t="s">
        <v>92</v>
      </c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4">
        <v>9454.7999999999993</v>
      </c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>
        <v>9454.7999999999993</v>
      </c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>
        <v>9454.7999999999993</v>
      </c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>
        <f t="shared" si="5"/>
        <v>9454.7999999999993</v>
      </c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>
        <f t="shared" si="6"/>
        <v>0</v>
      </c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>
        <f t="shared" si="7"/>
        <v>0</v>
      </c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8"/>
    </row>
    <row r="112" spans="1:166" ht="24.3" customHeight="1" x14ac:dyDescent="0.25">
      <c r="A112" s="80" t="s">
        <v>194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1"/>
      <c r="AK112" s="70"/>
      <c r="AL112" s="71"/>
      <c r="AM112" s="71"/>
      <c r="AN112" s="71"/>
      <c r="AO112" s="71"/>
      <c r="AP112" s="71"/>
      <c r="AQ112" s="71" t="s">
        <v>93</v>
      </c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4">
        <v>164178.78</v>
      </c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>
        <v>164178.78</v>
      </c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>
        <v>164178.78</v>
      </c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>
        <f t="shared" si="5"/>
        <v>164178.78</v>
      </c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>
        <f t="shared" si="6"/>
        <v>0</v>
      </c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>
        <f t="shared" si="7"/>
        <v>0</v>
      </c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8"/>
    </row>
    <row r="113" spans="1:166" ht="24.3" customHeight="1" x14ac:dyDescent="0.25">
      <c r="A113" s="80" t="s">
        <v>194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1"/>
      <c r="AK113" s="70"/>
      <c r="AL113" s="71"/>
      <c r="AM113" s="71"/>
      <c r="AN113" s="71"/>
      <c r="AO113" s="71"/>
      <c r="AP113" s="71"/>
      <c r="AQ113" s="71" t="s">
        <v>94</v>
      </c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4">
        <v>656715.14</v>
      </c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>
        <v>656715.14</v>
      </c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>
        <v>656715.14</v>
      </c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>
        <f t="shared" si="5"/>
        <v>656715.14</v>
      </c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>
        <f t="shared" si="6"/>
        <v>0</v>
      </c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>
        <f t="shared" si="7"/>
        <v>0</v>
      </c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8"/>
    </row>
    <row r="114" spans="1:166" ht="24.3" customHeight="1" x14ac:dyDescent="0.25">
      <c r="A114" s="80" t="s">
        <v>201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1"/>
      <c r="AK114" s="70"/>
      <c r="AL114" s="71"/>
      <c r="AM114" s="71"/>
      <c r="AN114" s="71"/>
      <c r="AO114" s="71"/>
      <c r="AP114" s="71"/>
      <c r="AQ114" s="71" t="s">
        <v>95</v>
      </c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4">
        <v>4000</v>
      </c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>
        <v>4000</v>
      </c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>
        <v>4000</v>
      </c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>
        <f t="shared" si="5"/>
        <v>4000</v>
      </c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>
        <f t="shared" si="6"/>
        <v>0</v>
      </c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>
        <f t="shared" si="7"/>
        <v>0</v>
      </c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8"/>
    </row>
    <row r="115" spans="1:166" ht="24.3" customHeight="1" x14ac:dyDescent="0.25">
      <c r="A115" s="80" t="s">
        <v>201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1"/>
      <c r="AK115" s="70"/>
      <c r="AL115" s="71"/>
      <c r="AM115" s="71"/>
      <c r="AN115" s="71"/>
      <c r="AO115" s="71"/>
      <c r="AP115" s="71"/>
      <c r="AQ115" s="71" t="s">
        <v>96</v>
      </c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4">
        <v>16000</v>
      </c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>
        <v>16000</v>
      </c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>
        <v>16000</v>
      </c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>
        <f t="shared" si="5"/>
        <v>16000</v>
      </c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>
        <f t="shared" si="6"/>
        <v>0</v>
      </c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>
        <f t="shared" si="7"/>
        <v>0</v>
      </c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8"/>
    </row>
    <row r="116" spans="1:166" ht="24.3" customHeight="1" x14ac:dyDescent="0.25">
      <c r="A116" s="80" t="s">
        <v>194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1"/>
      <c r="AK116" s="70"/>
      <c r="AL116" s="71"/>
      <c r="AM116" s="71"/>
      <c r="AN116" s="71"/>
      <c r="AO116" s="71"/>
      <c r="AP116" s="71"/>
      <c r="AQ116" s="71" t="s">
        <v>97</v>
      </c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4">
        <v>16308.54</v>
      </c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>
        <v>16308.54</v>
      </c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>
        <v>16308.54</v>
      </c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>
        <f t="shared" si="5"/>
        <v>16308.54</v>
      </c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>
        <f t="shared" si="6"/>
        <v>0</v>
      </c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>
        <f t="shared" si="7"/>
        <v>0</v>
      </c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8"/>
    </row>
    <row r="117" spans="1:166" ht="24.3" customHeight="1" x14ac:dyDescent="0.25">
      <c r="A117" s="80" t="s">
        <v>194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1"/>
      <c r="AK117" s="70"/>
      <c r="AL117" s="71"/>
      <c r="AM117" s="71"/>
      <c r="AN117" s="71"/>
      <c r="AO117" s="71"/>
      <c r="AP117" s="71"/>
      <c r="AQ117" s="71" t="s">
        <v>98</v>
      </c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4">
        <v>23836.49</v>
      </c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>
        <v>23836.49</v>
      </c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>
        <v>23836.49</v>
      </c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>
        <f t="shared" ref="DX117:DX137" si="8">CH117+CX117+DK117</f>
        <v>23836.49</v>
      </c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>
        <f t="shared" ref="EK117:EK136" si="9">BC117-DX117</f>
        <v>0</v>
      </c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>
        <f t="shared" ref="EX117:EX136" si="10">BU117-DX117</f>
        <v>0</v>
      </c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8"/>
    </row>
    <row r="118" spans="1:166" ht="24.3" customHeight="1" x14ac:dyDescent="0.25">
      <c r="A118" s="80" t="s">
        <v>194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1"/>
      <c r="AK118" s="70"/>
      <c r="AL118" s="71"/>
      <c r="AM118" s="71"/>
      <c r="AN118" s="71"/>
      <c r="AO118" s="71"/>
      <c r="AP118" s="71"/>
      <c r="AQ118" s="71" t="s">
        <v>99</v>
      </c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4">
        <v>65234.18</v>
      </c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>
        <v>65234.18</v>
      </c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>
        <v>65234.18</v>
      </c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>
        <f t="shared" si="8"/>
        <v>65234.18</v>
      </c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>
        <f t="shared" si="9"/>
        <v>0</v>
      </c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>
        <f t="shared" si="10"/>
        <v>0</v>
      </c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8"/>
    </row>
    <row r="119" spans="1:166" ht="24.3" customHeight="1" x14ac:dyDescent="0.25">
      <c r="A119" s="80" t="s">
        <v>194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1"/>
      <c r="AK119" s="70"/>
      <c r="AL119" s="71"/>
      <c r="AM119" s="71"/>
      <c r="AN119" s="71"/>
      <c r="AO119" s="71"/>
      <c r="AP119" s="71"/>
      <c r="AQ119" s="71" t="s">
        <v>100</v>
      </c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4">
        <v>95345.93</v>
      </c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>
        <v>95345.93</v>
      </c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>
        <v>95345.93</v>
      </c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>
        <f t="shared" si="8"/>
        <v>95345.93</v>
      </c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>
        <f t="shared" si="9"/>
        <v>0</v>
      </c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>
        <f t="shared" si="10"/>
        <v>0</v>
      </c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8"/>
    </row>
    <row r="120" spans="1:166" ht="24.3" customHeight="1" x14ac:dyDescent="0.25">
      <c r="A120" s="80" t="s">
        <v>194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1"/>
      <c r="AK120" s="70"/>
      <c r="AL120" s="71"/>
      <c r="AM120" s="71"/>
      <c r="AN120" s="71"/>
      <c r="AO120" s="71"/>
      <c r="AP120" s="71"/>
      <c r="AQ120" s="71" t="s">
        <v>101</v>
      </c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4">
        <v>12300</v>
      </c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>
        <v>12300</v>
      </c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>
        <v>12300</v>
      </c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>
        <f t="shared" si="8"/>
        <v>12300</v>
      </c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>
        <f t="shared" si="9"/>
        <v>0</v>
      </c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>
        <f t="shared" si="10"/>
        <v>0</v>
      </c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8"/>
    </row>
    <row r="121" spans="1:166" ht="13.2" x14ac:dyDescent="0.25">
      <c r="A121" s="80" t="s">
        <v>195</v>
      </c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1"/>
      <c r="AK121" s="70"/>
      <c r="AL121" s="71"/>
      <c r="AM121" s="71"/>
      <c r="AN121" s="71"/>
      <c r="AO121" s="71"/>
      <c r="AP121" s="71"/>
      <c r="AQ121" s="71" t="s">
        <v>102</v>
      </c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4">
        <v>3125</v>
      </c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>
        <v>3125</v>
      </c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>
        <v>3125</v>
      </c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>
        <f t="shared" si="8"/>
        <v>3125</v>
      </c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>
        <f t="shared" si="9"/>
        <v>0</v>
      </c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>
        <f t="shared" si="10"/>
        <v>0</v>
      </c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8"/>
    </row>
    <row r="122" spans="1:166" ht="13.2" x14ac:dyDescent="0.25">
      <c r="A122" s="80" t="s">
        <v>196</v>
      </c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1"/>
      <c r="AK122" s="70"/>
      <c r="AL122" s="71"/>
      <c r="AM122" s="71"/>
      <c r="AN122" s="71"/>
      <c r="AO122" s="71"/>
      <c r="AP122" s="71"/>
      <c r="AQ122" s="71" t="s">
        <v>103</v>
      </c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4">
        <v>3598.59</v>
      </c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>
        <v>3598.59</v>
      </c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>
        <v>3598.59</v>
      </c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>
        <f t="shared" si="8"/>
        <v>3598.59</v>
      </c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>
        <f t="shared" si="9"/>
        <v>0</v>
      </c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>
        <f t="shared" si="10"/>
        <v>0</v>
      </c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8"/>
    </row>
    <row r="123" spans="1:166" ht="24.3" customHeight="1" x14ac:dyDescent="0.25">
      <c r="A123" s="80" t="s">
        <v>201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1"/>
      <c r="AK123" s="70"/>
      <c r="AL123" s="71"/>
      <c r="AM123" s="71"/>
      <c r="AN123" s="71"/>
      <c r="AO123" s="71"/>
      <c r="AP123" s="71"/>
      <c r="AQ123" s="71" t="s">
        <v>104</v>
      </c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4">
        <v>3190</v>
      </c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>
        <v>3190</v>
      </c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>
        <v>3190</v>
      </c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>
        <f t="shared" si="8"/>
        <v>3190</v>
      </c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>
        <f t="shared" si="9"/>
        <v>0</v>
      </c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>
        <f t="shared" si="10"/>
        <v>0</v>
      </c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8"/>
    </row>
    <row r="124" spans="1:166" ht="24.3" customHeight="1" x14ac:dyDescent="0.25">
      <c r="A124" s="80" t="s">
        <v>201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1"/>
      <c r="AK124" s="70"/>
      <c r="AL124" s="71"/>
      <c r="AM124" s="71"/>
      <c r="AN124" s="71"/>
      <c r="AO124" s="71"/>
      <c r="AP124" s="71"/>
      <c r="AQ124" s="71" t="s">
        <v>105</v>
      </c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4">
        <v>15995.38</v>
      </c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>
        <v>15995.38</v>
      </c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>
        <v>15995.38</v>
      </c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74">
        <f t="shared" si="8"/>
        <v>15995.38</v>
      </c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>
        <f t="shared" si="9"/>
        <v>0</v>
      </c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>
        <f t="shared" si="10"/>
        <v>0</v>
      </c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8"/>
    </row>
    <row r="125" spans="1:166" ht="24.3" customHeight="1" x14ac:dyDescent="0.25">
      <c r="A125" s="80" t="s">
        <v>201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1"/>
      <c r="AK125" s="70"/>
      <c r="AL125" s="71"/>
      <c r="AM125" s="71"/>
      <c r="AN125" s="71"/>
      <c r="AO125" s="71"/>
      <c r="AP125" s="71"/>
      <c r="AQ125" s="71" t="s">
        <v>106</v>
      </c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4">
        <v>2000000</v>
      </c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>
        <v>2000000</v>
      </c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>
        <v>2000000</v>
      </c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>
        <f t="shared" si="8"/>
        <v>2000000</v>
      </c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>
        <f t="shared" si="9"/>
        <v>0</v>
      </c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>
        <f t="shared" si="10"/>
        <v>0</v>
      </c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8"/>
    </row>
    <row r="126" spans="1:166" ht="24.3" customHeight="1" x14ac:dyDescent="0.25">
      <c r="A126" s="80" t="s">
        <v>201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1"/>
      <c r="AK126" s="70"/>
      <c r="AL126" s="71"/>
      <c r="AM126" s="71"/>
      <c r="AN126" s="71"/>
      <c r="AO126" s="71"/>
      <c r="AP126" s="71"/>
      <c r="AQ126" s="71" t="s">
        <v>107</v>
      </c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4">
        <v>320000</v>
      </c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>
        <v>320000</v>
      </c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>
        <v>282000</v>
      </c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>
        <f t="shared" si="8"/>
        <v>282000</v>
      </c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>
        <f t="shared" si="9"/>
        <v>38000</v>
      </c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>
        <f t="shared" si="10"/>
        <v>38000</v>
      </c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8"/>
    </row>
    <row r="127" spans="1:166" ht="24.3" customHeight="1" x14ac:dyDescent="0.25">
      <c r="A127" s="80" t="s">
        <v>201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1"/>
      <c r="AK127" s="70"/>
      <c r="AL127" s="71"/>
      <c r="AM127" s="71"/>
      <c r="AN127" s="71"/>
      <c r="AO127" s="71"/>
      <c r="AP127" s="71"/>
      <c r="AQ127" s="71" t="s">
        <v>108</v>
      </c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4">
        <v>63981.5</v>
      </c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>
        <v>63981.5</v>
      </c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>
        <v>63981.5</v>
      </c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>
        <f t="shared" si="8"/>
        <v>63981.5</v>
      </c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>
        <f t="shared" si="9"/>
        <v>0</v>
      </c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>
        <f t="shared" si="10"/>
        <v>0</v>
      </c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8"/>
    </row>
    <row r="128" spans="1:166" ht="24.3" customHeight="1" x14ac:dyDescent="0.25">
      <c r="A128" s="80" t="s">
        <v>201</v>
      </c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1"/>
      <c r="AK128" s="70"/>
      <c r="AL128" s="71"/>
      <c r="AM128" s="71"/>
      <c r="AN128" s="71"/>
      <c r="AO128" s="71"/>
      <c r="AP128" s="71"/>
      <c r="AQ128" s="71" t="s">
        <v>109</v>
      </c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4">
        <v>117200</v>
      </c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>
        <v>117200</v>
      </c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>
        <v>117200</v>
      </c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74"/>
      <c r="DS128" s="74"/>
      <c r="DT128" s="74"/>
      <c r="DU128" s="74"/>
      <c r="DV128" s="74"/>
      <c r="DW128" s="74"/>
      <c r="DX128" s="74">
        <f t="shared" si="8"/>
        <v>117200</v>
      </c>
      <c r="DY128" s="74"/>
      <c r="DZ128" s="74"/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>
        <f t="shared" si="9"/>
        <v>0</v>
      </c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>
        <f t="shared" si="10"/>
        <v>0</v>
      </c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8"/>
    </row>
    <row r="129" spans="1:166" ht="24.3" customHeight="1" x14ac:dyDescent="0.25">
      <c r="A129" s="80" t="s">
        <v>197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1"/>
      <c r="AK129" s="70"/>
      <c r="AL129" s="71"/>
      <c r="AM129" s="71"/>
      <c r="AN129" s="71"/>
      <c r="AO129" s="71"/>
      <c r="AP129" s="71"/>
      <c r="AQ129" s="71" t="s">
        <v>110</v>
      </c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4">
        <v>20500</v>
      </c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>
        <v>20500</v>
      </c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>
        <v>20500</v>
      </c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4"/>
      <c r="DS129" s="74"/>
      <c r="DT129" s="74"/>
      <c r="DU129" s="74"/>
      <c r="DV129" s="74"/>
      <c r="DW129" s="74"/>
      <c r="DX129" s="74">
        <f t="shared" si="8"/>
        <v>20500</v>
      </c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>
        <f t="shared" si="9"/>
        <v>0</v>
      </c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>
        <f t="shared" si="10"/>
        <v>0</v>
      </c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8"/>
    </row>
    <row r="130" spans="1:166" ht="24.3" customHeight="1" x14ac:dyDescent="0.25">
      <c r="A130" s="80" t="s">
        <v>197</v>
      </c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1"/>
      <c r="AK130" s="70"/>
      <c r="AL130" s="71"/>
      <c r="AM130" s="71"/>
      <c r="AN130" s="71"/>
      <c r="AO130" s="71"/>
      <c r="AP130" s="71"/>
      <c r="AQ130" s="71" t="s">
        <v>111</v>
      </c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4">
        <v>5000</v>
      </c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>
        <v>5000</v>
      </c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>
        <v>5000</v>
      </c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74"/>
      <c r="DW130" s="74"/>
      <c r="DX130" s="74">
        <f t="shared" si="8"/>
        <v>5000</v>
      </c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>
        <f t="shared" si="9"/>
        <v>0</v>
      </c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>
        <f t="shared" si="10"/>
        <v>0</v>
      </c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8"/>
    </row>
    <row r="131" spans="1:166" ht="24.3" customHeight="1" x14ac:dyDescent="0.25">
      <c r="A131" s="80" t="s">
        <v>200</v>
      </c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1"/>
      <c r="AK131" s="70"/>
      <c r="AL131" s="71"/>
      <c r="AM131" s="71"/>
      <c r="AN131" s="71"/>
      <c r="AO131" s="71"/>
      <c r="AP131" s="71"/>
      <c r="AQ131" s="71" t="s">
        <v>112</v>
      </c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4">
        <v>3175.05</v>
      </c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>
        <v>3175.05</v>
      </c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>
        <v>3175.05</v>
      </c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  <c r="DT131" s="74"/>
      <c r="DU131" s="74"/>
      <c r="DV131" s="74"/>
      <c r="DW131" s="74"/>
      <c r="DX131" s="74">
        <f t="shared" si="8"/>
        <v>3175.05</v>
      </c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>
        <f t="shared" si="9"/>
        <v>0</v>
      </c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>
        <f t="shared" si="10"/>
        <v>0</v>
      </c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8"/>
    </row>
    <row r="132" spans="1:166" ht="24.3" customHeight="1" x14ac:dyDescent="0.25">
      <c r="A132" s="80" t="s">
        <v>200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1"/>
      <c r="AK132" s="70"/>
      <c r="AL132" s="71"/>
      <c r="AM132" s="71"/>
      <c r="AN132" s="71"/>
      <c r="AO132" s="71"/>
      <c r="AP132" s="71"/>
      <c r="AQ132" s="71" t="s">
        <v>113</v>
      </c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4">
        <v>1205</v>
      </c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>
        <v>1205</v>
      </c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>
        <v>1205</v>
      </c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>
        <f t="shared" si="8"/>
        <v>1205</v>
      </c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>
        <f t="shared" si="9"/>
        <v>0</v>
      </c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>
        <f t="shared" si="10"/>
        <v>0</v>
      </c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8"/>
    </row>
    <row r="133" spans="1:166" ht="24.3" customHeight="1" x14ac:dyDescent="0.25">
      <c r="A133" s="80" t="s">
        <v>200</v>
      </c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1"/>
      <c r="AK133" s="70"/>
      <c r="AL133" s="71"/>
      <c r="AM133" s="71"/>
      <c r="AN133" s="71"/>
      <c r="AO133" s="71"/>
      <c r="AP133" s="71"/>
      <c r="AQ133" s="71" t="s">
        <v>114</v>
      </c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4">
        <v>1950</v>
      </c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>
        <v>1950</v>
      </c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>
        <v>1950</v>
      </c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  <c r="DT133" s="74"/>
      <c r="DU133" s="74"/>
      <c r="DV133" s="74"/>
      <c r="DW133" s="74"/>
      <c r="DX133" s="74">
        <f t="shared" si="8"/>
        <v>1950</v>
      </c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>
        <f t="shared" si="9"/>
        <v>0</v>
      </c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>
        <f t="shared" si="10"/>
        <v>0</v>
      </c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8"/>
    </row>
    <row r="134" spans="1:166" ht="24.3" customHeight="1" x14ac:dyDescent="0.25">
      <c r="A134" s="80" t="s">
        <v>200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1"/>
      <c r="AK134" s="70"/>
      <c r="AL134" s="71"/>
      <c r="AM134" s="71"/>
      <c r="AN134" s="71"/>
      <c r="AO134" s="71"/>
      <c r="AP134" s="71"/>
      <c r="AQ134" s="71" t="s">
        <v>115</v>
      </c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4">
        <v>2050</v>
      </c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>
        <v>2050</v>
      </c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>
        <v>2050</v>
      </c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>
        <f t="shared" si="8"/>
        <v>2050</v>
      </c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4"/>
      <c r="EJ134" s="74"/>
      <c r="EK134" s="74">
        <f t="shared" si="9"/>
        <v>0</v>
      </c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>
        <f t="shared" si="10"/>
        <v>0</v>
      </c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8"/>
    </row>
    <row r="135" spans="1:166" ht="24.3" customHeight="1" x14ac:dyDescent="0.25">
      <c r="A135" s="80" t="s">
        <v>200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1"/>
      <c r="AK135" s="70"/>
      <c r="AL135" s="71"/>
      <c r="AM135" s="71"/>
      <c r="AN135" s="71"/>
      <c r="AO135" s="71"/>
      <c r="AP135" s="71"/>
      <c r="AQ135" s="71" t="s">
        <v>116</v>
      </c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4">
        <v>9630</v>
      </c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>
        <v>9630</v>
      </c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>
        <v>9630</v>
      </c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>
        <f t="shared" si="8"/>
        <v>9630</v>
      </c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>
        <f t="shared" si="9"/>
        <v>0</v>
      </c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>
        <f t="shared" si="10"/>
        <v>0</v>
      </c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8"/>
    </row>
    <row r="136" spans="1:166" ht="36.450000000000003" customHeight="1" x14ac:dyDescent="0.25">
      <c r="A136" s="80" t="s">
        <v>202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1"/>
      <c r="AK136" s="70"/>
      <c r="AL136" s="71"/>
      <c r="AM136" s="71"/>
      <c r="AN136" s="71"/>
      <c r="AO136" s="71"/>
      <c r="AP136" s="71"/>
      <c r="AQ136" s="71" t="s">
        <v>117</v>
      </c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4">
        <v>339</v>
      </c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>
        <v>339</v>
      </c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>
        <v>339</v>
      </c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  <c r="DT136" s="74"/>
      <c r="DU136" s="74"/>
      <c r="DV136" s="74"/>
      <c r="DW136" s="74"/>
      <c r="DX136" s="74">
        <f t="shared" si="8"/>
        <v>339</v>
      </c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>
        <f t="shared" si="9"/>
        <v>0</v>
      </c>
      <c r="EL136" s="74"/>
      <c r="EM136" s="74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>
        <f t="shared" si="10"/>
        <v>0</v>
      </c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8"/>
    </row>
    <row r="137" spans="1:166" ht="24" customHeight="1" x14ac:dyDescent="0.25">
      <c r="A137" s="85" t="s">
        <v>118</v>
      </c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6"/>
      <c r="AK137" s="87" t="s">
        <v>119</v>
      </c>
      <c r="AL137" s="88"/>
      <c r="AM137" s="88"/>
      <c r="AN137" s="88"/>
      <c r="AO137" s="88"/>
      <c r="AP137" s="88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4">
        <v>-12755.09</v>
      </c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>
        <v>-12755.09</v>
      </c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>
        <v>55765.13</v>
      </c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74">
        <f t="shared" si="8"/>
        <v>55765.13</v>
      </c>
      <c r="DY137" s="74"/>
      <c r="DZ137" s="74"/>
      <c r="EA137" s="74"/>
      <c r="EB137" s="74"/>
      <c r="EC137" s="74"/>
      <c r="ED137" s="74"/>
      <c r="EE137" s="74"/>
      <c r="EF137" s="74"/>
      <c r="EG137" s="74"/>
      <c r="EH137" s="74"/>
      <c r="EI137" s="74"/>
      <c r="EJ137" s="7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90"/>
    </row>
    <row r="138" spans="1:166" ht="24" customHeight="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</row>
    <row r="139" spans="1:166" ht="35.25" customHeight="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</row>
    <row r="140" spans="1:166" ht="35.25" customHeight="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</row>
    <row r="141" spans="1:166" ht="12" customHeight="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</row>
    <row r="142" spans="1:166" ht="8.25" customHeight="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</row>
    <row r="143" spans="1:166" ht="9.75" customHeight="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</row>
    <row r="144" spans="1:166" ht="12.7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13" t="s">
        <v>203</v>
      </c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13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9" t="s">
        <v>204</v>
      </c>
    </row>
    <row r="145" spans="1:166" ht="12.75" customHeight="1" x14ac:dyDescent="0.25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83"/>
      <c r="CM145" s="83"/>
      <c r="CN145" s="83"/>
      <c r="CO145" s="83"/>
      <c r="CP145" s="83"/>
      <c r="CQ145" s="83"/>
      <c r="CR145" s="83"/>
      <c r="CS145" s="83"/>
      <c r="CT145" s="83"/>
      <c r="CU145" s="83"/>
      <c r="CV145" s="83"/>
      <c r="CW145" s="83"/>
      <c r="CX145" s="83"/>
      <c r="CY145" s="83"/>
      <c r="CZ145" s="83"/>
      <c r="DA145" s="83"/>
      <c r="DB145" s="83"/>
      <c r="DC145" s="83"/>
      <c r="DD145" s="83"/>
      <c r="DE145" s="83"/>
      <c r="DF145" s="83"/>
      <c r="DG145" s="83"/>
      <c r="DH145" s="83"/>
      <c r="DI145" s="83"/>
      <c r="DJ145" s="83"/>
      <c r="DK145" s="83"/>
      <c r="DL145" s="83"/>
      <c r="DM145" s="83"/>
      <c r="DN145" s="83"/>
      <c r="DO145" s="83"/>
      <c r="DP145" s="83"/>
      <c r="DQ145" s="83"/>
      <c r="DR145" s="83"/>
      <c r="DS145" s="83"/>
      <c r="DT145" s="83"/>
      <c r="DU145" s="83"/>
      <c r="DV145" s="83"/>
      <c r="DW145" s="83"/>
      <c r="DX145" s="83"/>
      <c r="DY145" s="83"/>
      <c r="DZ145" s="83"/>
      <c r="EA145" s="83"/>
      <c r="EB145" s="83"/>
      <c r="EC145" s="83"/>
      <c r="ED145" s="83"/>
      <c r="EE145" s="83"/>
      <c r="EF145" s="83"/>
      <c r="EG145" s="83"/>
      <c r="EH145" s="83"/>
      <c r="EI145" s="83"/>
      <c r="EJ145" s="83"/>
      <c r="EK145" s="83"/>
      <c r="EL145" s="83"/>
      <c r="EM145" s="83"/>
      <c r="EN145" s="83"/>
      <c r="EO145" s="83"/>
      <c r="EP145" s="83"/>
      <c r="EQ145" s="83"/>
      <c r="ER145" s="83"/>
      <c r="ES145" s="83"/>
      <c r="ET145" s="83"/>
      <c r="EU145" s="83"/>
      <c r="EV145" s="83"/>
      <c r="EW145" s="83"/>
      <c r="EX145" s="83"/>
      <c r="EY145" s="83"/>
      <c r="EZ145" s="83"/>
      <c r="FA145" s="83"/>
      <c r="FB145" s="83"/>
      <c r="FC145" s="83"/>
      <c r="FD145" s="83"/>
      <c r="FE145" s="83"/>
      <c r="FF145" s="83"/>
      <c r="FG145" s="83"/>
      <c r="FH145" s="83"/>
      <c r="FI145" s="83"/>
      <c r="FJ145" s="83"/>
    </row>
    <row r="146" spans="1:166" ht="11.25" customHeight="1" x14ac:dyDescent="0.25">
      <c r="A146" s="53" t="s">
        <v>5</v>
      </c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4"/>
      <c r="AP146" s="57" t="s">
        <v>138</v>
      </c>
      <c r="AQ146" s="53"/>
      <c r="AR146" s="53"/>
      <c r="AS146" s="53"/>
      <c r="AT146" s="53"/>
      <c r="AU146" s="54"/>
      <c r="AV146" s="57" t="s">
        <v>205</v>
      </c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4"/>
      <c r="BL146" s="57" t="s">
        <v>184</v>
      </c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4"/>
      <c r="CF146" s="47" t="s">
        <v>141</v>
      </c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  <c r="EB146" s="48"/>
      <c r="EC146" s="48"/>
      <c r="ED146" s="48"/>
      <c r="EE146" s="48"/>
      <c r="EF146" s="48"/>
      <c r="EG146" s="48"/>
      <c r="EH146" s="48"/>
      <c r="EI146" s="48"/>
      <c r="EJ146" s="48"/>
      <c r="EK146" s="48"/>
      <c r="EL146" s="48"/>
      <c r="EM146" s="48"/>
      <c r="EN146" s="48"/>
      <c r="EO146" s="48"/>
      <c r="EP146" s="48"/>
      <c r="EQ146" s="48"/>
      <c r="ER146" s="48"/>
      <c r="ES146" s="49"/>
      <c r="ET146" s="57" t="s">
        <v>13</v>
      </c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9"/>
    </row>
    <row r="147" spans="1:166" ht="69.75" customHeight="1" x14ac:dyDescent="0.2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6"/>
      <c r="AP147" s="58"/>
      <c r="AQ147" s="55"/>
      <c r="AR147" s="55"/>
      <c r="AS147" s="55"/>
      <c r="AT147" s="55"/>
      <c r="AU147" s="56"/>
      <c r="AV147" s="58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6"/>
      <c r="BL147" s="58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6"/>
      <c r="CF147" s="48" t="s">
        <v>206</v>
      </c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9"/>
      <c r="CW147" s="47" t="s">
        <v>15</v>
      </c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  <c r="DL147" s="48"/>
      <c r="DM147" s="49"/>
      <c r="DN147" s="47" t="s">
        <v>16</v>
      </c>
      <c r="DO147" s="48"/>
      <c r="DP147" s="48"/>
      <c r="DQ147" s="48"/>
      <c r="DR147" s="48"/>
      <c r="DS147" s="48"/>
      <c r="DT147" s="48"/>
      <c r="DU147" s="48"/>
      <c r="DV147" s="48"/>
      <c r="DW147" s="48"/>
      <c r="DX147" s="48"/>
      <c r="DY147" s="48"/>
      <c r="DZ147" s="48"/>
      <c r="EA147" s="48"/>
      <c r="EB147" s="48"/>
      <c r="EC147" s="48"/>
      <c r="ED147" s="49"/>
      <c r="EE147" s="47" t="s">
        <v>17</v>
      </c>
      <c r="EF147" s="48"/>
      <c r="EG147" s="48"/>
      <c r="EH147" s="48"/>
      <c r="EI147" s="48"/>
      <c r="EJ147" s="48"/>
      <c r="EK147" s="48"/>
      <c r="EL147" s="48"/>
      <c r="EM147" s="48"/>
      <c r="EN147" s="48"/>
      <c r="EO147" s="48"/>
      <c r="EP147" s="48"/>
      <c r="EQ147" s="48"/>
      <c r="ER147" s="48"/>
      <c r="ES147" s="49"/>
      <c r="ET147" s="58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I147" s="55"/>
      <c r="FJ147" s="60"/>
    </row>
    <row r="148" spans="1:166" ht="12" customHeight="1" x14ac:dyDescent="0.25">
      <c r="A148" s="51">
        <v>1</v>
      </c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2"/>
      <c r="AP148" s="41">
        <v>2</v>
      </c>
      <c r="AQ148" s="42"/>
      <c r="AR148" s="42"/>
      <c r="AS148" s="42"/>
      <c r="AT148" s="42"/>
      <c r="AU148" s="43"/>
      <c r="AV148" s="41">
        <v>3</v>
      </c>
      <c r="AW148" s="42"/>
      <c r="AX148" s="42"/>
      <c r="AY148" s="42"/>
      <c r="AZ148" s="42"/>
      <c r="BA148" s="42"/>
      <c r="BB148" s="42"/>
      <c r="BC148" s="42"/>
      <c r="BD148" s="42"/>
      <c r="BE148" s="27"/>
      <c r="BF148" s="27"/>
      <c r="BG148" s="27"/>
      <c r="BH148" s="27"/>
      <c r="BI148" s="27"/>
      <c r="BJ148" s="27"/>
      <c r="BK148" s="50"/>
      <c r="BL148" s="41">
        <v>4</v>
      </c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3"/>
      <c r="CF148" s="41">
        <v>5</v>
      </c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3"/>
      <c r="CW148" s="41">
        <v>6</v>
      </c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3"/>
      <c r="DN148" s="41">
        <v>7</v>
      </c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3"/>
      <c r="EE148" s="41">
        <v>8</v>
      </c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3"/>
      <c r="ET148" s="61">
        <v>9</v>
      </c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8"/>
    </row>
    <row r="149" spans="1:166" ht="37.5" customHeight="1" x14ac:dyDescent="0.25">
      <c r="A149" s="91" t="s">
        <v>207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2"/>
      <c r="AP149" s="63" t="s">
        <v>208</v>
      </c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5"/>
      <c r="BF149" s="45"/>
      <c r="BG149" s="45"/>
      <c r="BH149" s="45"/>
      <c r="BI149" s="45"/>
      <c r="BJ149" s="45"/>
      <c r="BK149" s="66"/>
      <c r="BL149" s="67">
        <v>12755.09</v>
      </c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>
        <v>-55765.13</v>
      </c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>
        <f t="shared" ref="EE149:EE163" si="11">CF149+CW149+DN149</f>
        <v>-55765.13</v>
      </c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>
        <f t="shared" ref="ET149:ET154" si="12">BL149-CF149-CW149-DN149</f>
        <v>68520.22</v>
      </c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8"/>
    </row>
    <row r="150" spans="1:166" ht="36.75" customHeight="1" x14ac:dyDescent="0.25">
      <c r="A150" s="93" t="s">
        <v>209</v>
      </c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4"/>
      <c r="AP150" s="70" t="s">
        <v>210</v>
      </c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2"/>
      <c r="BF150" s="24"/>
      <c r="BG150" s="24"/>
      <c r="BH150" s="24"/>
      <c r="BI150" s="24"/>
      <c r="BJ150" s="24"/>
      <c r="BK150" s="73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74"/>
      <c r="DW150" s="74"/>
      <c r="DX150" s="74"/>
      <c r="DY150" s="74"/>
      <c r="DZ150" s="74"/>
      <c r="EA150" s="74"/>
      <c r="EB150" s="74"/>
      <c r="EC150" s="74"/>
      <c r="ED150" s="74"/>
      <c r="EE150" s="75">
        <f t="shared" si="11"/>
        <v>0</v>
      </c>
      <c r="EF150" s="76"/>
      <c r="EG150" s="76"/>
      <c r="EH150" s="76"/>
      <c r="EI150" s="76"/>
      <c r="EJ150" s="76"/>
      <c r="EK150" s="76"/>
      <c r="EL150" s="76"/>
      <c r="EM150" s="76"/>
      <c r="EN150" s="76"/>
      <c r="EO150" s="76"/>
      <c r="EP150" s="76"/>
      <c r="EQ150" s="76"/>
      <c r="ER150" s="76"/>
      <c r="ES150" s="77"/>
      <c r="ET150" s="75">
        <f t="shared" si="12"/>
        <v>0</v>
      </c>
      <c r="EU150" s="76"/>
      <c r="EV150" s="76"/>
      <c r="EW150" s="76"/>
      <c r="EX150" s="76"/>
      <c r="EY150" s="76"/>
      <c r="EZ150" s="76"/>
      <c r="FA150" s="76"/>
      <c r="FB150" s="76"/>
      <c r="FC150" s="76"/>
      <c r="FD150" s="76"/>
      <c r="FE150" s="76"/>
      <c r="FF150" s="76"/>
      <c r="FG150" s="76"/>
      <c r="FH150" s="76"/>
      <c r="FI150" s="76"/>
      <c r="FJ150" s="95"/>
    </row>
    <row r="151" spans="1:166" ht="17.25" customHeight="1" x14ac:dyDescent="0.25">
      <c r="A151" s="99" t="s">
        <v>211</v>
      </c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100"/>
      <c r="AP151" s="35"/>
      <c r="AQ151" s="36"/>
      <c r="AR151" s="36"/>
      <c r="AS151" s="36"/>
      <c r="AT151" s="36"/>
      <c r="AU151" s="101"/>
      <c r="AV151" s="102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4"/>
      <c r="BL151" s="96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8"/>
      <c r="CF151" s="96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8"/>
      <c r="CW151" s="96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8"/>
      <c r="DN151" s="96"/>
      <c r="DO151" s="97"/>
      <c r="DP151" s="97"/>
      <c r="DQ151" s="97"/>
      <c r="DR151" s="97"/>
      <c r="DS151" s="97"/>
      <c r="DT151" s="97"/>
      <c r="DU151" s="97"/>
      <c r="DV151" s="97"/>
      <c r="DW151" s="97"/>
      <c r="DX151" s="97"/>
      <c r="DY151" s="97"/>
      <c r="DZ151" s="97"/>
      <c r="EA151" s="97"/>
      <c r="EB151" s="97"/>
      <c r="EC151" s="97"/>
      <c r="ED151" s="98"/>
      <c r="EE151" s="74">
        <f t="shared" si="11"/>
        <v>0</v>
      </c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>
        <f t="shared" si="12"/>
        <v>0</v>
      </c>
      <c r="EU151" s="74"/>
      <c r="EV151" s="74"/>
      <c r="EW151" s="74"/>
      <c r="EX151" s="74"/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8"/>
    </row>
    <row r="152" spans="1:166" ht="24" customHeight="1" x14ac:dyDescent="0.25">
      <c r="A152" s="93" t="s">
        <v>212</v>
      </c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4"/>
      <c r="AP152" s="70" t="s">
        <v>213</v>
      </c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2"/>
      <c r="BF152" s="24"/>
      <c r="BG152" s="24"/>
      <c r="BH152" s="24"/>
      <c r="BI152" s="24"/>
      <c r="BJ152" s="24"/>
      <c r="BK152" s="73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>
        <f t="shared" si="11"/>
        <v>0</v>
      </c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>
        <f t="shared" si="12"/>
        <v>0</v>
      </c>
      <c r="EU152" s="74"/>
      <c r="EV152" s="74"/>
      <c r="EW152" s="74"/>
      <c r="EX152" s="74"/>
      <c r="EY152" s="74"/>
      <c r="EZ152" s="74"/>
      <c r="FA152" s="74"/>
      <c r="FB152" s="74"/>
      <c r="FC152" s="74"/>
      <c r="FD152" s="74"/>
      <c r="FE152" s="74"/>
      <c r="FF152" s="74"/>
      <c r="FG152" s="74"/>
      <c r="FH152" s="74"/>
      <c r="FI152" s="74"/>
      <c r="FJ152" s="78"/>
    </row>
    <row r="153" spans="1:166" ht="17.25" customHeight="1" x14ac:dyDescent="0.25">
      <c r="A153" s="99" t="s">
        <v>211</v>
      </c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100"/>
      <c r="AP153" s="35"/>
      <c r="AQ153" s="36"/>
      <c r="AR153" s="36"/>
      <c r="AS153" s="36"/>
      <c r="AT153" s="36"/>
      <c r="AU153" s="101"/>
      <c r="AV153" s="102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4"/>
      <c r="BL153" s="96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/>
      <c r="BX153" s="97"/>
      <c r="BY153" s="97"/>
      <c r="BZ153" s="97"/>
      <c r="CA153" s="97"/>
      <c r="CB153" s="97"/>
      <c r="CC153" s="97"/>
      <c r="CD153" s="97"/>
      <c r="CE153" s="98"/>
      <c r="CF153" s="96"/>
      <c r="CG153" s="97"/>
      <c r="CH153" s="97"/>
      <c r="CI153" s="97"/>
      <c r="CJ153" s="97"/>
      <c r="CK153" s="97"/>
      <c r="CL153" s="97"/>
      <c r="CM153" s="97"/>
      <c r="CN153" s="97"/>
      <c r="CO153" s="97"/>
      <c r="CP153" s="97"/>
      <c r="CQ153" s="97"/>
      <c r="CR153" s="97"/>
      <c r="CS153" s="97"/>
      <c r="CT153" s="97"/>
      <c r="CU153" s="97"/>
      <c r="CV153" s="98"/>
      <c r="CW153" s="96"/>
      <c r="CX153" s="97"/>
      <c r="CY153" s="97"/>
      <c r="CZ153" s="97"/>
      <c r="DA153" s="97"/>
      <c r="DB153" s="97"/>
      <c r="DC153" s="97"/>
      <c r="DD153" s="97"/>
      <c r="DE153" s="97"/>
      <c r="DF153" s="97"/>
      <c r="DG153" s="97"/>
      <c r="DH153" s="97"/>
      <c r="DI153" s="97"/>
      <c r="DJ153" s="97"/>
      <c r="DK153" s="97"/>
      <c r="DL153" s="97"/>
      <c r="DM153" s="98"/>
      <c r="DN153" s="96"/>
      <c r="DO153" s="97"/>
      <c r="DP153" s="97"/>
      <c r="DQ153" s="97"/>
      <c r="DR153" s="97"/>
      <c r="DS153" s="97"/>
      <c r="DT153" s="97"/>
      <c r="DU153" s="97"/>
      <c r="DV153" s="97"/>
      <c r="DW153" s="97"/>
      <c r="DX153" s="97"/>
      <c r="DY153" s="97"/>
      <c r="DZ153" s="97"/>
      <c r="EA153" s="97"/>
      <c r="EB153" s="97"/>
      <c r="EC153" s="97"/>
      <c r="ED153" s="98"/>
      <c r="EE153" s="74">
        <f t="shared" si="11"/>
        <v>0</v>
      </c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>
        <f t="shared" si="12"/>
        <v>0</v>
      </c>
      <c r="EU153" s="74"/>
      <c r="EV153" s="74"/>
      <c r="EW153" s="74"/>
      <c r="EX153" s="74"/>
      <c r="EY153" s="74"/>
      <c r="EZ153" s="74"/>
      <c r="FA153" s="74"/>
      <c r="FB153" s="74"/>
      <c r="FC153" s="74"/>
      <c r="FD153" s="74"/>
      <c r="FE153" s="74"/>
      <c r="FF153" s="74"/>
      <c r="FG153" s="74"/>
      <c r="FH153" s="74"/>
      <c r="FI153" s="74"/>
      <c r="FJ153" s="78"/>
    </row>
    <row r="154" spans="1:166" ht="31.5" customHeight="1" x14ac:dyDescent="0.25">
      <c r="A154" s="105" t="s">
        <v>214</v>
      </c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70" t="s">
        <v>215</v>
      </c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2"/>
      <c r="BF154" s="24"/>
      <c r="BG154" s="24"/>
      <c r="BH154" s="24"/>
      <c r="BI154" s="24"/>
      <c r="BJ154" s="24"/>
      <c r="BK154" s="73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  <c r="DR154" s="74"/>
      <c r="DS154" s="74"/>
      <c r="DT154" s="74"/>
      <c r="DU154" s="74"/>
      <c r="DV154" s="74"/>
      <c r="DW154" s="74"/>
      <c r="DX154" s="74"/>
      <c r="DY154" s="74"/>
      <c r="DZ154" s="74"/>
      <c r="EA154" s="74"/>
      <c r="EB154" s="74"/>
      <c r="EC154" s="74"/>
      <c r="ED154" s="74"/>
      <c r="EE154" s="74">
        <f t="shared" si="11"/>
        <v>0</v>
      </c>
      <c r="EF154" s="74"/>
      <c r="EG154" s="74"/>
      <c r="EH154" s="74"/>
      <c r="EI154" s="74"/>
      <c r="EJ154" s="74"/>
      <c r="EK154" s="74"/>
      <c r="EL154" s="74"/>
      <c r="EM154" s="74"/>
      <c r="EN154" s="74"/>
      <c r="EO154" s="74"/>
      <c r="EP154" s="74"/>
      <c r="EQ154" s="74"/>
      <c r="ER154" s="74"/>
      <c r="ES154" s="74"/>
      <c r="ET154" s="74">
        <f t="shared" si="12"/>
        <v>0</v>
      </c>
      <c r="EU154" s="74"/>
      <c r="EV154" s="74"/>
      <c r="EW154" s="74"/>
      <c r="EX154" s="74"/>
      <c r="EY154" s="74"/>
      <c r="EZ154" s="74"/>
      <c r="FA154" s="74"/>
      <c r="FB154" s="74"/>
      <c r="FC154" s="74"/>
      <c r="FD154" s="74"/>
      <c r="FE154" s="74"/>
      <c r="FF154" s="74"/>
      <c r="FG154" s="74"/>
      <c r="FH154" s="74"/>
      <c r="FI154" s="74"/>
      <c r="FJ154" s="78"/>
    </row>
    <row r="155" spans="1:166" ht="15" customHeight="1" x14ac:dyDescent="0.25">
      <c r="A155" s="69" t="s">
        <v>216</v>
      </c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70" t="s">
        <v>217</v>
      </c>
      <c r="AQ155" s="71"/>
      <c r="AR155" s="71"/>
      <c r="AS155" s="71"/>
      <c r="AT155" s="71"/>
      <c r="AU155" s="71"/>
      <c r="AV155" s="88"/>
      <c r="AW155" s="88"/>
      <c r="AX155" s="88"/>
      <c r="AY155" s="88"/>
      <c r="AZ155" s="88"/>
      <c r="BA155" s="88"/>
      <c r="BB155" s="88"/>
      <c r="BC155" s="88"/>
      <c r="BD155" s="88"/>
      <c r="BE155" s="106"/>
      <c r="BF155" s="107"/>
      <c r="BG155" s="107"/>
      <c r="BH155" s="107"/>
      <c r="BI155" s="107"/>
      <c r="BJ155" s="107"/>
      <c r="BK155" s="108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CB155" s="74"/>
      <c r="CC155" s="74"/>
      <c r="CD155" s="74"/>
      <c r="CE155" s="74"/>
      <c r="CF155" s="74"/>
      <c r="CG155" s="74"/>
      <c r="CH155" s="74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4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4"/>
      <c r="DR155" s="74"/>
      <c r="DS155" s="74"/>
      <c r="DT155" s="74"/>
      <c r="DU155" s="74"/>
      <c r="DV155" s="74"/>
      <c r="DW155" s="74"/>
      <c r="DX155" s="74"/>
      <c r="DY155" s="74"/>
      <c r="DZ155" s="74"/>
      <c r="EA155" s="74"/>
      <c r="EB155" s="74"/>
      <c r="EC155" s="74"/>
      <c r="ED155" s="74"/>
      <c r="EE155" s="74">
        <f t="shared" si="11"/>
        <v>0</v>
      </c>
      <c r="EF155" s="74"/>
      <c r="EG155" s="74"/>
      <c r="EH155" s="74"/>
      <c r="EI155" s="74"/>
      <c r="EJ155" s="74"/>
      <c r="EK155" s="74"/>
      <c r="EL155" s="74"/>
      <c r="EM155" s="74"/>
      <c r="EN155" s="74"/>
      <c r="EO155" s="74"/>
      <c r="EP155" s="74"/>
      <c r="EQ155" s="74"/>
      <c r="ER155" s="74"/>
      <c r="ES155" s="74"/>
      <c r="ET155" s="74"/>
      <c r="EU155" s="74"/>
      <c r="EV155" s="74"/>
      <c r="EW155" s="74"/>
      <c r="EX155" s="74"/>
      <c r="EY155" s="74"/>
      <c r="EZ155" s="74"/>
      <c r="FA155" s="74"/>
      <c r="FB155" s="74"/>
      <c r="FC155" s="74"/>
      <c r="FD155" s="74"/>
      <c r="FE155" s="74"/>
      <c r="FF155" s="74"/>
      <c r="FG155" s="74"/>
      <c r="FH155" s="74"/>
      <c r="FI155" s="74"/>
      <c r="FJ155" s="78"/>
    </row>
    <row r="156" spans="1:166" ht="15" customHeight="1" x14ac:dyDescent="0.25">
      <c r="A156" s="69" t="s">
        <v>218</v>
      </c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109"/>
      <c r="AP156" s="23" t="s">
        <v>219</v>
      </c>
      <c r="AQ156" s="24"/>
      <c r="AR156" s="24"/>
      <c r="AS156" s="24"/>
      <c r="AT156" s="24"/>
      <c r="AU156" s="73"/>
      <c r="AV156" s="110"/>
      <c r="AW156" s="111"/>
      <c r="AX156" s="111"/>
      <c r="AY156" s="111"/>
      <c r="AZ156" s="111"/>
      <c r="BA156" s="111"/>
      <c r="BB156" s="111"/>
      <c r="BC156" s="111"/>
      <c r="BD156" s="111"/>
      <c r="BE156" s="111"/>
      <c r="BF156" s="111"/>
      <c r="BG156" s="111"/>
      <c r="BH156" s="111"/>
      <c r="BI156" s="111"/>
      <c r="BJ156" s="111"/>
      <c r="BK156" s="112"/>
      <c r="BL156" s="75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7"/>
      <c r="CF156" s="75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7"/>
      <c r="CW156" s="75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7"/>
      <c r="DN156" s="75"/>
      <c r="DO156" s="76"/>
      <c r="DP156" s="76"/>
      <c r="DQ156" s="76"/>
      <c r="DR156" s="76"/>
      <c r="DS156" s="76"/>
      <c r="DT156" s="76"/>
      <c r="DU156" s="76"/>
      <c r="DV156" s="76"/>
      <c r="DW156" s="76"/>
      <c r="DX156" s="76"/>
      <c r="DY156" s="76"/>
      <c r="DZ156" s="76"/>
      <c r="EA156" s="76"/>
      <c r="EB156" s="76"/>
      <c r="EC156" s="76"/>
      <c r="ED156" s="77"/>
      <c r="EE156" s="74">
        <f t="shared" si="11"/>
        <v>0</v>
      </c>
      <c r="EF156" s="74"/>
      <c r="EG156" s="74"/>
      <c r="EH156" s="74"/>
      <c r="EI156" s="74"/>
      <c r="EJ156" s="74"/>
      <c r="EK156" s="74"/>
      <c r="EL156" s="74"/>
      <c r="EM156" s="74"/>
      <c r="EN156" s="74"/>
      <c r="EO156" s="74"/>
      <c r="EP156" s="74"/>
      <c r="EQ156" s="74"/>
      <c r="ER156" s="74"/>
      <c r="ES156" s="74"/>
      <c r="ET156" s="74"/>
      <c r="EU156" s="74"/>
      <c r="EV156" s="74"/>
      <c r="EW156" s="74"/>
      <c r="EX156" s="74"/>
      <c r="EY156" s="74"/>
      <c r="EZ156" s="74"/>
      <c r="FA156" s="74"/>
      <c r="FB156" s="74"/>
      <c r="FC156" s="74"/>
      <c r="FD156" s="74"/>
      <c r="FE156" s="74"/>
      <c r="FF156" s="74"/>
      <c r="FG156" s="74"/>
      <c r="FH156" s="74"/>
      <c r="FI156" s="74"/>
      <c r="FJ156" s="78"/>
    </row>
    <row r="157" spans="1:166" ht="31.5" customHeight="1" x14ac:dyDescent="0.25">
      <c r="A157" s="113" t="s">
        <v>220</v>
      </c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4"/>
      <c r="AP157" s="70" t="s">
        <v>221</v>
      </c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2"/>
      <c r="BF157" s="24"/>
      <c r="BG157" s="24"/>
      <c r="BH157" s="24"/>
      <c r="BI157" s="24"/>
      <c r="BJ157" s="24"/>
      <c r="BK157" s="73"/>
      <c r="BL157" s="74">
        <v>12755.09</v>
      </c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>
        <v>-55765.13</v>
      </c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  <c r="DR157" s="74"/>
      <c r="DS157" s="74"/>
      <c r="DT157" s="74"/>
      <c r="DU157" s="74"/>
      <c r="DV157" s="74"/>
      <c r="DW157" s="74"/>
      <c r="DX157" s="74"/>
      <c r="DY157" s="74"/>
      <c r="DZ157" s="74"/>
      <c r="EA157" s="74"/>
      <c r="EB157" s="74"/>
      <c r="EC157" s="74"/>
      <c r="ED157" s="74"/>
      <c r="EE157" s="74">
        <f t="shared" si="11"/>
        <v>-55765.13</v>
      </c>
      <c r="EF157" s="74"/>
      <c r="EG157" s="74"/>
      <c r="EH157" s="74"/>
      <c r="EI157" s="74"/>
      <c r="EJ157" s="74"/>
      <c r="EK157" s="74"/>
      <c r="EL157" s="74"/>
      <c r="EM157" s="74"/>
      <c r="EN157" s="74"/>
      <c r="EO157" s="74"/>
      <c r="EP157" s="74"/>
      <c r="EQ157" s="74"/>
      <c r="ER157" s="74"/>
      <c r="ES157" s="74"/>
      <c r="ET157" s="74"/>
      <c r="EU157" s="74"/>
      <c r="EV157" s="74"/>
      <c r="EW157" s="74"/>
      <c r="EX157" s="74"/>
      <c r="EY157" s="74"/>
      <c r="EZ157" s="74"/>
      <c r="FA157" s="74"/>
      <c r="FB157" s="74"/>
      <c r="FC157" s="74"/>
      <c r="FD157" s="74"/>
      <c r="FE157" s="74"/>
      <c r="FF157" s="74"/>
      <c r="FG157" s="74"/>
      <c r="FH157" s="74"/>
      <c r="FI157" s="74"/>
      <c r="FJ157" s="78"/>
    </row>
    <row r="158" spans="1:166" ht="38.25" customHeight="1" x14ac:dyDescent="0.25">
      <c r="A158" s="113" t="s">
        <v>222</v>
      </c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109"/>
      <c r="AP158" s="23" t="s">
        <v>223</v>
      </c>
      <c r="AQ158" s="24"/>
      <c r="AR158" s="24"/>
      <c r="AS158" s="24"/>
      <c r="AT158" s="24"/>
      <c r="AU158" s="73"/>
      <c r="AV158" s="110"/>
      <c r="AW158" s="111"/>
      <c r="AX158" s="111"/>
      <c r="AY158" s="111"/>
      <c r="AZ158" s="111"/>
      <c r="BA158" s="111"/>
      <c r="BB158" s="111"/>
      <c r="BC158" s="111"/>
      <c r="BD158" s="111"/>
      <c r="BE158" s="111"/>
      <c r="BF158" s="111"/>
      <c r="BG158" s="111"/>
      <c r="BH158" s="111"/>
      <c r="BI158" s="111"/>
      <c r="BJ158" s="111"/>
      <c r="BK158" s="112"/>
      <c r="BL158" s="75">
        <v>12755.09</v>
      </c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7"/>
      <c r="CF158" s="75">
        <v>-55765.13</v>
      </c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7"/>
      <c r="CW158" s="75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7"/>
      <c r="DN158" s="74"/>
      <c r="DO158" s="74"/>
      <c r="DP158" s="74"/>
      <c r="DQ158" s="74"/>
      <c r="DR158" s="74"/>
      <c r="DS158" s="74"/>
      <c r="DT158" s="74"/>
      <c r="DU158" s="74"/>
      <c r="DV158" s="74"/>
      <c r="DW158" s="74"/>
      <c r="DX158" s="74"/>
      <c r="DY158" s="74"/>
      <c r="DZ158" s="74"/>
      <c r="EA158" s="74"/>
      <c r="EB158" s="74"/>
      <c r="EC158" s="74"/>
      <c r="ED158" s="74"/>
      <c r="EE158" s="74">
        <f t="shared" si="11"/>
        <v>-55765.13</v>
      </c>
      <c r="EF158" s="74"/>
      <c r="EG158" s="74"/>
      <c r="EH158" s="74"/>
      <c r="EI158" s="74"/>
      <c r="EJ158" s="74"/>
      <c r="EK158" s="74"/>
      <c r="EL158" s="74"/>
      <c r="EM158" s="74"/>
      <c r="EN158" s="74"/>
      <c r="EO158" s="74"/>
      <c r="EP158" s="74"/>
      <c r="EQ158" s="74"/>
      <c r="ER158" s="74"/>
      <c r="ES158" s="74"/>
      <c r="ET158" s="74"/>
      <c r="EU158" s="74"/>
      <c r="EV158" s="74"/>
      <c r="EW158" s="74"/>
      <c r="EX158" s="74"/>
      <c r="EY158" s="74"/>
      <c r="EZ158" s="74"/>
      <c r="FA158" s="74"/>
      <c r="FB158" s="74"/>
      <c r="FC158" s="74"/>
      <c r="FD158" s="74"/>
      <c r="FE158" s="74"/>
      <c r="FF158" s="74"/>
      <c r="FG158" s="74"/>
      <c r="FH158" s="74"/>
      <c r="FI158" s="74"/>
      <c r="FJ158" s="78"/>
    </row>
    <row r="159" spans="1:166" ht="36" customHeight="1" x14ac:dyDescent="0.25">
      <c r="A159" s="113" t="s">
        <v>224</v>
      </c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109"/>
      <c r="AP159" s="70" t="s">
        <v>225</v>
      </c>
      <c r="AQ159" s="71"/>
      <c r="AR159" s="71"/>
      <c r="AS159" s="71"/>
      <c r="AT159" s="71"/>
      <c r="AU159" s="71"/>
      <c r="AV159" s="88"/>
      <c r="AW159" s="88"/>
      <c r="AX159" s="88"/>
      <c r="AY159" s="88"/>
      <c r="AZ159" s="88"/>
      <c r="BA159" s="88"/>
      <c r="BB159" s="88"/>
      <c r="BC159" s="88"/>
      <c r="BD159" s="88"/>
      <c r="BE159" s="106"/>
      <c r="BF159" s="107"/>
      <c r="BG159" s="107"/>
      <c r="BH159" s="107"/>
      <c r="BI159" s="107"/>
      <c r="BJ159" s="107"/>
      <c r="BK159" s="108"/>
      <c r="BL159" s="74">
        <v>-6506185.8700000001</v>
      </c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>
        <v>-6536706.0899999999</v>
      </c>
      <c r="CG159" s="74"/>
      <c r="CH159" s="74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4"/>
      <c r="DG159" s="74"/>
      <c r="DH159" s="74"/>
      <c r="DI159" s="74"/>
      <c r="DJ159" s="74"/>
      <c r="DK159" s="74"/>
      <c r="DL159" s="74"/>
      <c r="DM159" s="74"/>
      <c r="DN159" s="74"/>
      <c r="DO159" s="74"/>
      <c r="DP159" s="74"/>
      <c r="DQ159" s="74"/>
      <c r="DR159" s="74"/>
      <c r="DS159" s="74"/>
      <c r="DT159" s="74"/>
      <c r="DU159" s="74"/>
      <c r="DV159" s="74"/>
      <c r="DW159" s="74"/>
      <c r="DX159" s="74"/>
      <c r="DY159" s="74"/>
      <c r="DZ159" s="74"/>
      <c r="EA159" s="74"/>
      <c r="EB159" s="74"/>
      <c r="EC159" s="74"/>
      <c r="ED159" s="74"/>
      <c r="EE159" s="74">
        <f t="shared" si="11"/>
        <v>-6536706.0899999999</v>
      </c>
      <c r="EF159" s="74"/>
      <c r="EG159" s="74"/>
      <c r="EH159" s="74"/>
      <c r="EI159" s="74"/>
      <c r="EJ159" s="74"/>
      <c r="EK159" s="74"/>
      <c r="EL159" s="74"/>
      <c r="EM159" s="74"/>
      <c r="EN159" s="74"/>
      <c r="EO159" s="74"/>
      <c r="EP159" s="74"/>
      <c r="EQ159" s="74"/>
      <c r="ER159" s="74"/>
      <c r="ES159" s="74"/>
      <c r="ET159" s="74"/>
      <c r="EU159" s="74"/>
      <c r="EV159" s="74"/>
      <c r="EW159" s="74"/>
      <c r="EX159" s="74"/>
      <c r="EY159" s="74"/>
      <c r="EZ159" s="74"/>
      <c r="FA159" s="74"/>
      <c r="FB159" s="74"/>
      <c r="FC159" s="74"/>
      <c r="FD159" s="74"/>
      <c r="FE159" s="74"/>
      <c r="FF159" s="74"/>
      <c r="FG159" s="74"/>
      <c r="FH159" s="74"/>
      <c r="FI159" s="74"/>
      <c r="FJ159" s="78"/>
    </row>
    <row r="160" spans="1:166" ht="26.25" customHeight="1" x14ac:dyDescent="0.25">
      <c r="A160" s="113" t="s">
        <v>226</v>
      </c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109"/>
      <c r="AP160" s="23" t="s">
        <v>227</v>
      </c>
      <c r="AQ160" s="24"/>
      <c r="AR160" s="24"/>
      <c r="AS160" s="24"/>
      <c r="AT160" s="24"/>
      <c r="AU160" s="73"/>
      <c r="AV160" s="110"/>
      <c r="AW160" s="111"/>
      <c r="AX160" s="111"/>
      <c r="AY160" s="111"/>
      <c r="AZ160" s="111"/>
      <c r="BA160" s="111"/>
      <c r="BB160" s="111"/>
      <c r="BC160" s="111"/>
      <c r="BD160" s="111"/>
      <c r="BE160" s="111"/>
      <c r="BF160" s="111"/>
      <c r="BG160" s="111"/>
      <c r="BH160" s="111"/>
      <c r="BI160" s="111"/>
      <c r="BJ160" s="111"/>
      <c r="BK160" s="112"/>
      <c r="BL160" s="75">
        <v>6518940.96</v>
      </c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7"/>
      <c r="CF160" s="75">
        <v>6480940.96</v>
      </c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7"/>
      <c r="CW160" s="75"/>
      <c r="CX160" s="76"/>
      <c r="CY160" s="76"/>
      <c r="CZ160" s="76"/>
      <c r="DA160" s="76"/>
      <c r="DB160" s="76"/>
      <c r="DC160" s="76"/>
      <c r="DD160" s="76"/>
      <c r="DE160" s="76"/>
      <c r="DF160" s="76"/>
      <c r="DG160" s="76"/>
      <c r="DH160" s="76"/>
      <c r="DI160" s="76"/>
      <c r="DJ160" s="76"/>
      <c r="DK160" s="76"/>
      <c r="DL160" s="76"/>
      <c r="DM160" s="77"/>
      <c r="DN160" s="75"/>
      <c r="DO160" s="76"/>
      <c r="DP160" s="76"/>
      <c r="DQ160" s="76"/>
      <c r="DR160" s="76"/>
      <c r="DS160" s="76"/>
      <c r="DT160" s="76"/>
      <c r="DU160" s="76"/>
      <c r="DV160" s="76"/>
      <c r="DW160" s="76"/>
      <c r="DX160" s="76"/>
      <c r="DY160" s="76"/>
      <c r="DZ160" s="76"/>
      <c r="EA160" s="76"/>
      <c r="EB160" s="76"/>
      <c r="EC160" s="76"/>
      <c r="ED160" s="77"/>
      <c r="EE160" s="74">
        <f t="shared" si="11"/>
        <v>6480940.96</v>
      </c>
      <c r="EF160" s="74"/>
      <c r="EG160" s="74"/>
      <c r="EH160" s="74"/>
      <c r="EI160" s="74"/>
      <c r="EJ160" s="74"/>
      <c r="EK160" s="74"/>
      <c r="EL160" s="74"/>
      <c r="EM160" s="74"/>
      <c r="EN160" s="74"/>
      <c r="EO160" s="74"/>
      <c r="EP160" s="74"/>
      <c r="EQ160" s="74"/>
      <c r="ER160" s="74"/>
      <c r="ES160" s="74"/>
      <c r="ET160" s="74"/>
      <c r="EU160" s="74"/>
      <c r="EV160" s="74"/>
      <c r="EW160" s="74"/>
      <c r="EX160" s="74"/>
      <c r="EY160" s="74"/>
      <c r="EZ160" s="74"/>
      <c r="FA160" s="74"/>
      <c r="FB160" s="74"/>
      <c r="FC160" s="74"/>
      <c r="FD160" s="74"/>
      <c r="FE160" s="74"/>
      <c r="FF160" s="74"/>
      <c r="FG160" s="74"/>
      <c r="FH160" s="74"/>
      <c r="FI160" s="74"/>
      <c r="FJ160" s="78"/>
    </row>
    <row r="161" spans="1:166" ht="27.75" customHeight="1" x14ac:dyDescent="0.25">
      <c r="A161" s="113" t="s">
        <v>228</v>
      </c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4"/>
      <c r="AP161" s="70" t="s">
        <v>229</v>
      </c>
      <c r="AQ161" s="71"/>
      <c r="AR161" s="71"/>
      <c r="AS161" s="71"/>
      <c r="AT161" s="71"/>
      <c r="AU161" s="71"/>
      <c r="AV161" s="88"/>
      <c r="AW161" s="88"/>
      <c r="AX161" s="88"/>
      <c r="AY161" s="88"/>
      <c r="AZ161" s="88"/>
      <c r="BA161" s="88"/>
      <c r="BB161" s="88"/>
      <c r="BC161" s="88"/>
      <c r="BD161" s="88"/>
      <c r="BE161" s="106"/>
      <c r="BF161" s="107"/>
      <c r="BG161" s="107"/>
      <c r="BH161" s="107"/>
      <c r="BI161" s="107"/>
      <c r="BJ161" s="107"/>
      <c r="BK161" s="108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5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6"/>
      <c r="CU161" s="76"/>
      <c r="CV161" s="77"/>
      <c r="CW161" s="74"/>
      <c r="CX161" s="74"/>
      <c r="CY161" s="74"/>
      <c r="CZ161" s="74"/>
      <c r="DA161" s="74"/>
      <c r="DB161" s="74"/>
      <c r="DC161" s="74"/>
      <c r="DD161" s="74"/>
      <c r="DE161" s="74"/>
      <c r="DF161" s="74"/>
      <c r="DG161" s="74"/>
      <c r="DH161" s="74"/>
      <c r="DI161" s="74"/>
      <c r="DJ161" s="74"/>
      <c r="DK161" s="74"/>
      <c r="DL161" s="74"/>
      <c r="DM161" s="74"/>
      <c r="DN161" s="74"/>
      <c r="DO161" s="74"/>
      <c r="DP161" s="74"/>
      <c r="DQ161" s="74"/>
      <c r="DR161" s="74"/>
      <c r="DS161" s="74"/>
      <c r="DT161" s="74"/>
      <c r="DU161" s="74"/>
      <c r="DV161" s="74"/>
      <c r="DW161" s="74"/>
      <c r="DX161" s="74"/>
      <c r="DY161" s="74"/>
      <c r="DZ161" s="74"/>
      <c r="EA161" s="74"/>
      <c r="EB161" s="74"/>
      <c r="EC161" s="74"/>
      <c r="ED161" s="74"/>
      <c r="EE161" s="74">
        <f t="shared" si="11"/>
        <v>0</v>
      </c>
      <c r="EF161" s="74"/>
      <c r="EG161" s="74"/>
      <c r="EH161" s="74"/>
      <c r="EI161" s="74"/>
      <c r="EJ161" s="74"/>
      <c r="EK161" s="74"/>
      <c r="EL161" s="74"/>
      <c r="EM161" s="74"/>
      <c r="EN161" s="74"/>
      <c r="EO161" s="74"/>
      <c r="EP161" s="74"/>
      <c r="EQ161" s="74"/>
      <c r="ER161" s="74"/>
      <c r="ES161" s="74"/>
      <c r="ET161" s="74"/>
      <c r="EU161" s="74"/>
      <c r="EV161" s="74"/>
      <c r="EW161" s="74"/>
      <c r="EX161" s="74"/>
      <c r="EY161" s="74"/>
      <c r="EZ161" s="74"/>
      <c r="FA161" s="74"/>
      <c r="FB161" s="74"/>
      <c r="FC161" s="74"/>
      <c r="FD161" s="74"/>
      <c r="FE161" s="74"/>
      <c r="FF161" s="74"/>
      <c r="FG161" s="74"/>
      <c r="FH161" s="74"/>
      <c r="FI161" s="74"/>
      <c r="FJ161" s="78"/>
    </row>
    <row r="162" spans="1:166" ht="24" customHeight="1" x14ac:dyDescent="0.25">
      <c r="A162" s="113" t="s">
        <v>230</v>
      </c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109"/>
      <c r="AP162" s="23" t="s">
        <v>231</v>
      </c>
      <c r="AQ162" s="24"/>
      <c r="AR162" s="24"/>
      <c r="AS162" s="24"/>
      <c r="AT162" s="24"/>
      <c r="AU162" s="73"/>
      <c r="AV162" s="110"/>
      <c r="AW162" s="111"/>
      <c r="AX162" s="111"/>
      <c r="AY162" s="111"/>
      <c r="AZ162" s="111"/>
      <c r="BA162" s="111"/>
      <c r="BB162" s="111"/>
      <c r="BC162" s="111"/>
      <c r="BD162" s="111"/>
      <c r="BE162" s="111"/>
      <c r="BF162" s="111"/>
      <c r="BG162" s="111"/>
      <c r="BH162" s="111"/>
      <c r="BI162" s="111"/>
      <c r="BJ162" s="111"/>
      <c r="BK162" s="112"/>
      <c r="BL162" s="75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7"/>
      <c r="CF162" s="75"/>
      <c r="CG162" s="76"/>
      <c r="CH162" s="76"/>
      <c r="CI162" s="76"/>
      <c r="CJ162" s="76"/>
      <c r="CK162" s="76"/>
      <c r="CL162" s="76"/>
      <c r="CM162" s="76"/>
      <c r="CN162" s="76"/>
      <c r="CO162" s="76"/>
      <c r="CP162" s="76"/>
      <c r="CQ162" s="76"/>
      <c r="CR162" s="76"/>
      <c r="CS162" s="76"/>
      <c r="CT162" s="76"/>
      <c r="CU162" s="76"/>
      <c r="CV162" s="77"/>
      <c r="CW162" s="75"/>
      <c r="CX162" s="76"/>
      <c r="CY162" s="76"/>
      <c r="CZ162" s="76"/>
      <c r="DA162" s="76"/>
      <c r="DB162" s="76"/>
      <c r="DC162" s="76"/>
      <c r="DD162" s="76"/>
      <c r="DE162" s="76"/>
      <c r="DF162" s="76"/>
      <c r="DG162" s="76"/>
      <c r="DH162" s="76"/>
      <c r="DI162" s="76"/>
      <c r="DJ162" s="76"/>
      <c r="DK162" s="76"/>
      <c r="DL162" s="76"/>
      <c r="DM162" s="77"/>
      <c r="DN162" s="75"/>
      <c r="DO162" s="76"/>
      <c r="DP162" s="76"/>
      <c r="DQ162" s="76"/>
      <c r="DR162" s="76"/>
      <c r="DS162" s="76"/>
      <c r="DT162" s="76"/>
      <c r="DU162" s="76"/>
      <c r="DV162" s="76"/>
      <c r="DW162" s="76"/>
      <c r="DX162" s="76"/>
      <c r="DY162" s="76"/>
      <c r="DZ162" s="76"/>
      <c r="EA162" s="76"/>
      <c r="EB162" s="76"/>
      <c r="EC162" s="76"/>
      <c r="ED162" s="77"/>
      <c r="EE162" s="74">
        <f t="shared" si="11"/>
        <v>0</v>
      </c>
      <c r="EF162" s="74"/>
      <c r="EG162" s="74"/>
      <c r="EH162" s="74"/>
      <c r="EI162" s="74"/>
      <c r="EJ162" s="74"/>
      <c r="EK162" s="74"/>
      <c r="EL162" s="74"/>
      <c r="EM162" s="74"/>
      <c r="EN162" s="74"/>
      <c r="EO162" s="74"/>
      <c r="EP162" s="74"/>
      <c r="EQ162" s="74"/>
      <c r="ER162" s="74"/>
      <c r="ES162" s="74"/>
      <c r="ET162" s="74"/>
      <c r="EU162" s="74"/>
      <c r="EV162" s="74"/>
      <c r="EW162" s="74"/>
      <c r="EX162" s="74"/>
      <c r="EY162" s="74"/>
      <c r="EZ162" s="74"/>
      <c r="FA162" s="74"/>
      <c r="FB162" s="74"/>
      <c r="FC162" s="74"/>
      <c r="FD162" s="74"/>
      <c r="FE162" s="74"/>
      <c r="FF162" s="74"/>
      <c r="FG162" s="74"/>
      <c r="FH162" s="74"/>
      <c r="FI162" s="74"/>
      <c r="FJ162" s="78"/>
    </row>
    <row r="163" spans="1:166" ht="25.5" customHeight="1" x14ac:dyDescent="0.25">
      <c r="A163" s="115" t="s">
        <v>232</v>
      </c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7"/>
      <c r="AP163" s="87" t="s">
        <v>233</v>
      </c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106"/>
      <c r="BF163" s="107"/>
      <c r="BG163" s="107"/>
      <c r="BH163" s="107"/>
      <c r="BI163" s="107"/>
      <c r="BJ163" s="107"/>
      <c r="BK163" s="108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118"/>
      <c r="CG163" s="119"/>
      <c r="CH163" s="119"/>
      <c r="CI163" s="119"/>
      <c r="CJ163" s="119"/>
      <c r="CK163" s="119"/>
      <c r="CL163" s="119"/>
      <c r="CM163" s="119"/>
      <c r="CN163" s="119"/>
      <c r="CO163" s="119"/>
      <c r="CP163" s="119"/>
      <c r="CQ163" s="119"/>
      <c r="CR163" s="119"/>
      <c r="CS163" s="119"/>
      <c r="CT163" s="119"/>
      <c r="CU163" s="119"/>
      <c r="CV163" s="120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>
        <f t="shared" si="11"/>
        <v>0</v>
      </c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90"/>
    </row>
    <row r="164" spans="1:166" ht="11.2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</row>
    <row r="165" spans="1:166" ht="11.2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</row>
    <row r="166" spans="1:166" ht="11.25" customHeight="1" x14ac:dyDescent="0.25">
      <c r="A166" s="8" t="s">
        <v>234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8"/>
      <c r="AG166" s="8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 t="s">
        <v>235</v>
      </c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</row>
    <row r="167" spans="1:166" ht="11.25" customHeight="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21" t="s">
        <v>236</v>
      </c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8"/>
      <c r="AG167" s="8"/>
      <c r="AH167" s="121" t="s">
        <v>237</v>
      </c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 t="s">
        <v>238</v>
      </c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8"/>
      <c r="DR167" s="8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</row>
    <row r="168" spans="1:166" ht="11.25" customHeight="1" x14ac:dyDescent="0.25">
      <c r="A168" s="8" t="s">
        <v>239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8"/>
      <c r="AG168" s="8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121" t="s">
        <v>236</v>
      </c>
      <c r="DD168" s="121"/>
      <c r="DE168" s="121"/>
      <c r="DF168" s="121"/>
      <c r="DG168" s="121"/>
      <c r="DH168" s="121"/>
      <c r="DI168" s="121"/>
      <c r="DJ168" s="121"/>
      <c r="DK168" s="121"/>
      <c r="DL168" s="121"/>
      <c r="DM168" s="121"/>
      <c r="DN168" s="121"/>
      <c r="DO168" s="121"/>
      <c r="DP168" s="121"/>
      <c r="DQ168" s="14"/>
      <c r="DR168" s="14"/>
      <c r="DS168" s="121" t="s">
        <v>237</v>
      </c>
      <c r="DT168" s="121"/>
      <c r="DU168" s="121"/>
      <c r="DV168" s="121"/>
      <c r="DW168" s="121"/>
      <c r="DX168" s="121"/>
      <c r="DY168" s="121"/>
      <c r="DZ168" s="121"/>
      <c r="EA168" s="121"/>
      <c r="EB168" s="121"/>
      <c r="EC168" s="121"/>
      <c r="ED168" s="121"/>
      <c r="EE168" s="121"/>
      <c r="EF168" s="121"/>
      <c r="EG168" s="121"/>
      <c r="EH168" s="121"/>
      <c r="EI168" s="121"/>
      <c r="EJ168" s="121"/>
      <c r="EK168" s="121"/>
      <c r="EL168" s="121"/>
      <c r="EM168" s="121"/>
      <c r="EN168" s="121"/>
      <c r="EO168" s="121"/>
      <c r="EP168" s="121"/>
      <c r="EQ168" s="121"/>
      <c r="ER168" s="121"/>
      <c r="ES168" s="121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</row>
    <row r="169" spans="1:166" ht="11.25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121" t="s">
        <v>236</v>
      </c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4"/>
      <c r="AG169" s="14"/>
      <c r="AH169" s="121" t="s">
        <v>237</v>
      </c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</row>
    <row r="170" spans="1:166" ht="7.5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</row>
    <row r="171" spans="1:166" ht="11.25" customHeight="1" x14ac:dyDescent="0.25">
      <c r="A171" s="123" t="s">
        <v>240</v>
      </c>
      <c r="B171" s="123"/>
      <c r="C171" s="124"/>
      <c r="D171" s="124"/>
      <c r="E171" s="124"/>
      <c r="F171" s="8" t="s">
        <v>240</v>
      </c>
      <c r="G171" s="8"/>
      <c r="H171" s="8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123">
        <v>200</v>
      </c>
      <c r="Z171" s="123"/>
      <c r="AA171" s="123"/>
      <c r="AB171" s="123"/>
      <c r="AC171" s="123"/>
      <c r="AD171" s="122"/>
      <c r="AE171" s="122"/>
      <c r="AF171" s="8"/>
      <c r="AG171" s="8" t="s">
        <v>241</v>
      </c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</row>
    <row r="172" spans="1:166" ht="11.25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8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8"/>
      <c r="CY172" s="8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8"/>
      <c r="DW172" s="8"/>
      <c r="DX172" s="9"/>
      <c r="DY172" s="9"/>
      <c r="DZ172" s="12"/>
      <c r="EA172" s="12"/>
      <c r="EB172" s="12"/>
      <c r="EC172" s="8"/>
      <c r="ED172" s="8"/>
      <c r="EE172" s="8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9"/>
      <c r="EW172" s="9"/>
      <c r="EX172" s="9"/>
      <c r="EY172" s="9"/>
      <c r="EZ172" s="9"/>
      <c r="FA172" s="15"/>
      <c r="FB172" s="15"/>
      <c r="FC172" s="8"/>
      <c r="FD172" s="8"/>
      <c r="FE172" s="8"/>
      <c r="FF172" s="8"/>
      <c r="FG172" s="8"/>
      <c r="FH172" s="8"/>
      <c r="FI172" s="8"/>
      <c r="FJ172" s="8"/>
    </row>
    <row r="173" spans="1:166" ht="9.75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8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7"/>
      <c r="CY173" s="17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</row>
  </sheetData>
  <mergeCells count="1349">
    <mergeCell ref="AD171:AE171"/>
    <mergeCell ref="A171:B171"/>
    <mergeCell ref="C171:E171"/>
    <mergeCell ref="I171:X171"/>
    <mergeCell ref="Y171:AC171"/>
    <mergeCell ref="DC168:DP168"/>
    <mergeCell ref="DS168:ES168"/>
    <mergeCell ref="DC167:DP167"/>
    <mergeCell ref="DS167:ES167"/>
    <mergeCell ref="R169:AE169"/>
    <mergeCell ref="AH169:BH169"/>
    <mergeCell ref="N166:AE166"/>
    <mergeCell ref="AH166:BH166"/>
    <mergeCell ref="N167:AE167"/>
    <mergeCell ref="AH167:BH167"/>
    <mergeCell ref="R168:AE168"/>
    <mergeCell ref="AH168:BH168"/>
    <mergeCell ref="ET163:FJ163"/>
    <mergeCell ref="A163:AO163"/>
    <mergeCell ref="AP163:AU163"/>
    <mergeCell ref="AV163:BK163"/>
    <mergeCell ref="BL163:CE163"/>
    <mergeCell ref="CF163:CV163"/>
    <mergeCell ref="CW162:DM162"/>
    <mergeCell ref="DN162:ED162"/>
    <mergeCell ref="EE162:ES162"/>
    <mergeCell ref="CW163:DM163"/>
    <mergeCell ref="DN163:ED163"/>
    <mergeCell ref="EE163:ES163"/>
    <mergeCell ref="CW161:DM161"/>
    <mergeCell ref="DN161:ED161"/>
    <mergeCell ref="EE161:ES161"/>
    <mergeCell ref="ET161:FJ161"/>
    <mergeCell ref="A162:AO162"/>
    <mergeCell ref="AP162:AU162"/>
    <mergeCell ref="AV162:BK162"/>
    <mergeCell ref="BL162:CE162"/>
    <mergeCell ref="ET162:FJ162"/>
    <mergeCell ref="CF162:CV162"/>
    <mergeCell ref="A160:AO160"/>
    <mergeCell ref="AP160:AU160"/>
    <mergeCell ref="AV160:BK160"/>
    <mergeCell ref="BL160:CE160"/>
    <mergeCell ref="ET160:FJ160"/>
    <mergeCell ref="A161:AO161"/>
    <mergeCell ref="AP161:AU161"/>
    <mergeCell ref="AV161:BK161"/>
    <mergeCell ref="BL161:CE161"/>
    <mergeCell ref="CF161:CV161"/>
    <mergeCell ref="CW159:DM159"/>
    <mergeCell ref="DN159:ED159"/>
    <mergeCell ref="EE159:ES159"/>
    <mergeCell ref="ET159:FJ159"/>
    <mergeCell ref="CF160:CV160"/>
    <mergeCell ref="CW160:DM160"/>
    <mergeCell ref="DN160:ED160"/>
    <mergeCell ref="EE160:ES160"/>
    <mergeCell ref="A158:AO158"/>
    <mergeCell ref="AP158:AU158"/>
    <mergeCell ref="AV158:BK158"/>
    <mergeCell ref="BL158:CE158"/>
    <mergeCell ref="ET158:FJ158"/>
    <mergeCell ref="A159:AO159"/>
    <mergeCell ref="AP159:AU159"/>
    <mergeCell ref="AV159:BK159"/>
    <mergeCell ref="BL159:CE159"/>
    <mergeCell ref="CF159:CV159"/>
    <mergeCell ref="EE157:ES157"/>
    <mergeCell ref="ET157:FJ157"/>
    <mergeCell ref="CF158:CV158"/>
    <mergeCell ref="CW158:DM158"/>
    <mergeCell ref="DN158:ED158"/>
    <mergeCell ref="EE158:ES158"/>
    <mergeCell ref="CW156:DM156"/>
    <mergeCell ref="DN156:ED156"/>
    <mergeCell ref="EE156:ES156"/>
    <mergeCell ref="A157:AO157"/>
    <mergeCell ref="AP157:AU157"/>
    <mergeCell ref="AV157:BK157"/>
    <mergeCell ref="BL157:CE157"/>
    <mergeCell ref="CF157:CV157"/>
    <mergeCell ref="CW157:DM157"/>
    <mergeCell ref="DN157:ED157"/>
    <mergeCell ref="CW155:DM155"/>
    <mergeCell ref="DN155:ED155"/>
    <mergeCell ref="EE155:ES155"/>
    <mergeCell ref="ET155:FJ155"/>
    <mergeCell ref="ET156:FJ156"/>
    <mergeCell ref="A156:AO156"/>
    <mergeCell ref="AP156:AU156"/>
    <mergeCell ref="AV156:BK156"/>
    <mergeCell ref="BL156:CE156"/>
    <mergeCell ref="CF156:CV156"/>
    <mergeCell ref="CF154:CV154"/>
    <mergeCell ref="CW154:DM154"/>
    <mergeCell ref="DN154:ED154"/>
    <mergeCell ref="EE154:ES154"/>
    <mergeCell ref="ET154:FJ154"/>
    <mergeCell ref="A155:AO155"/>
    <mergeCell ref="AP155:AU155"/>
    <mergeCell ref="AV155:BK155"/>
    <mergeCell ref="BL155:CE155"/>
    <mergeCell ref="CF155:CV155"/>
    <mergeCell ref="A153:AO153"/>
    <mergeCell ref="AP153:AU153"/>
    <mergeCell ref="AV153:BK153"/>
    <mergeCell ref="BL153:CE153"/>
    <mergeCell ref="A154:AO154"/>
    <mergeCell ref="AP154:AU154"/>
    <mergeCell ref="AV154:BK154"/>
    <mergeCell ref="BL154:CE154"/>
    <mergeCell ref="CF152:CV152"/>
    <mergeCell ref="CW152:DM152"/>
    <mergeCell ref="DN152:ED152"/>
    <mergeCell ref="EE152:ES152"/>
    <mergeCell ref="ET152:FJ152"/>
    <mergeCell ref="ET153:FJ153"/>
    <mergeCell ref="CF153:CV153"/>
    <mergeCell ref="CW153:DM153"/>
    <mergeCell ref="DN153:ED153"/>
    <mergeCell ref="EE153:ES153"/>
    <mergeCell ref="A151:AO151"/>
    <mergeCell ref="AP151:AU151"/>
    <mergeCell ref="AV151:BK151"/>
    <mergeCell ref="BL151:CE151"/>
    <mergeCell ref="A152:AO152"/>
    <mergeCell ref="AP152:AU152"/>
    <mergeCell ref="AV152:BK152"/>
    <mergeCell ref="BL152:CE152"/>
    <mergeCell ref="DN150:ED150"/>
    <mergeCell ref="EE150:ES150"/>
    <mergeCell ref="ET150:FJ150"/>
    <mergeCell ref="ET151:FJ151"/>
    <mergeCell ref="CF151:CV151"/>
    <mergeCell ref="CW151:DM151"/>
    <mergeCell ref="DN151:ED151"/>
    <mergeCell ref="EE151:ES151"/>
    <mergeCell ref="A150:AO150"/>
    <mergeCell ref="AP150:AU150"/>
    <mergeCell ref="AV150:BK150"/>
    <mergeCell ref="BL150:CE150"/>
    <mergeCell ref="CF150:CV150"/>
    <mergeCell ref="CW150:DM150"/>
    <mergeCell ref="ET148:FJ148"/>
    <mergeCell ref="A149:AO149"/>
    <mergeCell ref="AP149:AU149"/>
    <mergeCell ref="AV149:BK149"/>
    <mergeCell ref="BL149:CE149"/>
    <mergeCell ref="CF149:CV149"/>
    <mergeCell ref="CW149:DM149"/>
    <mergeCell ref="DN149:ED149"/>
    <mergeCell ref="EE149:ES149"/>
    <mergeCell ref="ET149:FJ149"/>
    <mergeCell ref="EE147:ES147"/>
    <mergeCell ref="CF148:CV148"/>
    <mergeCell ref="CW148:DM148"/>
    <mergeCell ref="DN148:ED148"/>
    <mergeCell ref="EE148:ES148"/>
    <mergeCell ref="A148:AO148"/>
    <mergeCell ref="AP148:AU148"/>
    <mergeCell ref="AV148:BK148"/>
    <mergeCell ref="BL148:CE148"/>
    <mergeCell ref="A146:AO147"/>
    <mergeCell ref="AP146:AU147"/>
    <mergeCell ref="AV146:BK147"/>
    <mergeCell ref="BL146:CE147"/>
    <mergeCell ref="A145:FJ145"/>
    <mergeCell ref="CF146:ES146"/>
    <mergeCell ref="ET146:FJ147"/>
    <mergeCell ref="CF147:CV147"/>
    <mergeCell ref="CW147:DM147"/>
    <mergeCell ref="DN147:ED147"/>
    <mergeCell ref="A137:AJ137"/>
    <mergeCell ref="AK137:AP137"/>
    <mergeCell ref="AQ137:BB137"/>
    <mergeCell ref="BC137:BT137"/>
    <mergeCell ref="EK137:EW137"/>
    <mergeCell ref="EX137:FJ137"/>
    <mergeCell ref="BU137:CG137"/>
    <mergeCell ref="CH137:CW137"/>
    <mergeCell ref="CX137:DJ137"/>
    <mergeCell ref="EX136:FJ136"/>
    <mergeCell ref="BU136:CG136"/>
    <mergeCell ref="CH136:CW136"/>
    <mergeCell ref="CX136:DJ136"/>
    <mergeCell ref="DK136:DW136"/>
    <mergeCell ref="DX137:EJ137"/>
    <mergeCell ref="DK137:DW137"/>
    <mergeCell ref="A136:AJ136"/>
    <mergeCell ref="AK136:AP136"/>
    <mergeCell ref="AQ136:BB136"/>
    <mergeCell ref="BC136:BT136"/>
    <mergeCell ref="DX136:EJ136"/>
    <mergeCell ref="EK136:EW136"/>
    <mergeCell ref="EK135:EW135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CX54:DJ54"/>
    <mergeCell ref="A55:AJ55"/>
    <mergeCell ref="AK55:AP55"/>
    <mergeCell ref="AQ55:BB55"/>
    <mergeCell ref="BC55:BT55"/>
    <mergeCell ref="DX55:EJ55"/>
    <mergeCell ref="EK54:EW54"/>
    <mergeCell ref="EX54:FJ54"/>
    <mergeCell ref="A54:AJ54"/>
    <mergeCell ref="AK54:AP54"/>
    <mergeCell ref="AQ54:BB54"/>
    <mergeCell ref="BC54:BT54"/>
    <mergeCell ref="BU54:CG54"/>
    <mergeCell ref="DK54:DW54"/>
    <mergeCell ref="DX54:EJ54"/>
    <mergeCell ref="CH54:CW54"/>
    <mergeCell ref="CH53:CW53"/>
    <mergeCell ref="CX53:DJ53"/>
    <mergeCell ref="DK53:DW53"/>
    <mergeCell ref="DX53:EJ53"/>
    <mergeCell ref="EK53:EW53"/>
    <mergeCell ref="EX53:FJ53"/>
    <mergeCell ref="CX52:DJ52"/>
    <mergeCell ref="DK52:DW52"/>
    <mergeCell ref="DX52:EJ52"/>
    <mergeCell ref="EK52:EW52"/>
    <mergeCell ref="EX52:FJ52"/>
    <mergeCell ref="A53:AJ53"/>
    <mergeCell ref="AK53:AP53"/>
    <mergeCell ref="AQ53:BB53"/>
    <mergeCell ref="BC53:BT53"/>
    <mergeCell ref="BU53:CG53"/>
    <mergeCell ref="A52:AJ52"/>
    <mergeCell ref="AK52:AP52"/>
    <mergeCell ref="AQ52:BB52"/>
    <mergeCell ref="BC52:BT52"/>
    <mergeCell ref="BU52:CG52"/>
    <mergeCell ref="CH52:CW52"/>
    <mergeCell ref="A49:FJ49"/>
    <mergeCell ref="A50:AJ51"/>
    <mergeCell ref="AK50:AP51"/>
    <mergeCell ref="AQ50:BB51"/>
    <mergeCell ref="BC50:BT51"/>
    <mergeCell ref="EX51:FJ51"/>
    <mergeCell ref="BU50:CG51"/>
    <mergeCell ref="CH50:EJ50"/>
    <mergeCell ref="EK50:FJ50"/>
    <mergeCell ref="CH51:CW51"/>
    <mergeCell ref="CX51:DJ51"/>
    <mergeCell ref="DK51:DW51"/>
    <mergeCell ref="DX51:EJ51"/>
    <mergeCell ref="EK51:EW51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</vt:lpstr>
      <vt:lpstr>Отчет об исполнении бюджета ГР</vt:lpstr>
      <vt:lpstr>'Отчет об исполнении бюджета ГР'!LAST_CELL</vt:lpstr>
      <vt:lpstr>Приложение!LAST_CELL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todk1</dc:creator>
  <dc:description>POI HSSF rep:2.55.0.95</dc:description>
  <cp:lastModifiedBy>todk1</cp:lastModifiedBy>
  <dcterms:created xsi:type="dcterms:W3CDTF">2024-02-29T12:33:17Z</dcterms:created>
  <dcterms:modified xsi:type="dcterms:W3CDTF">2024-02-29T12:33:17Z</dcterms:modified>
</cp:coreProperties>
</file>