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todk1\Desktop\БТурма\"/>
    </mc:Choice>
  </mc:AlternateContent>
  <bookViews>
    <workbookView xWindow="360" yWindow="276" windowWidth="14940" windowHeight="9156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ГР'!$FJ$191</definedName>
    <definedName name="LAST_CELL" localSheetId="0">Приложение!$M$107</definedName>
  </definedNames>
  <calcPr calcId="152511"/>
</workbook>
</file>

<file path=xl/calcChain.xml><?xml version="1.0" encoding="utf-8"?>
<calcChain xmlns="http://schemas.openxmlformats.org/spreadsheetml/2006/main">
  <c r="EE19" i="2" l="1"/>
  <c r="ET19" i="2"/>
  <c r="EE20" i="2"/>
  <c r="ET20" i="2" s="1"/>
  <c r="EE21" i="2"/>
  <c r="ET21" i="2"/>
  <c r="EE22" i="2"/>
  <c r="ET22" i="2" s="1"/>
  <c r="EE23" i="2"/>
  <c r="ET23" i="2"/>
  <c r="EE24" i="2"/>
  <c r="ET24" i="2" s="1"/>
  <c r="EE25" i="2"/>
  <c r="ET25" i="2"/>
  <c r="EE26" i="2"/>
  <c r="ET26" i="2" s="1"/>
  <c r="EE27" i="2"/>
  <c r="ET27" i="2"/>
  <c r="EE28" i="2"/>
  <c r="ET28" i="2" s="1"/>
  <c r="EE29" i="2"/>
  <c r="ET29" i="2"/>
  <c r="EE30" i="2"/>
  <c r="ET30" i="2" s="1"/>
  <c r="EE31" i="2"/>
  <c r="ET31" i="2"/>
  <c r="EE32" i="2"/>
  <c r="ET32" i="2" s="1"/>
  <c r="EE33" i="2"/>
  <c r="ET33" i="2"/>
  <c r="EE34" i="2"/>
  <c r="ET34" i="2" s="1"/>
  <c r="EE35" i="2"/>
  <c r="ET35" i="2"/>
  <c r="EE36" i="2"/>
  <c r="ET36" i="2" s="1"/>
  <c r="EE37" i="2"/>
  <c r="ET37" i="2"/>
  <c r="EE38" i="2"/>
  <c r="ET38" i="2" s="1"/>
  <c r="EE39" i="2"/>
  <c r="ET39" i="2"/>
  <c r="EE40" i="2"/>
  <c r="ET40" i="2" s="1"/>
  <c r="EE41" i="2"/>
  <c r="ET41" i="2"/>
  <c r="EE42" i="2"/>
  <c r="ET42" i="2" s="1"/>
  <c r="EE43" i="2"/>
  <c r="ET43" i="2"/>
  <c r="EE44" i="2"/>
  <c r="ET44" i="2" s="1"/>
  <c r="DX59" i="2"/>
  <c r="EK59" i="2"/>
  <c r="EX59" i="2"/>
  <c r="DX60" i="2"/>
  <c r="EK60" i="2" s="1"/>
  <c r="EX60" i="2"/>
  <c r="DX61" i="2"/>
  <c r="DX62" i="2"/>
  <c r="EX62" i="2" s="1"/>
  <c r="EK62" i="2"/>
  <c r="DX63" i="2"/>
  <c r="EK63" i="2"/>
  <c r="EX63" i="2"/>
  <c r="DX64" i="2"/>
  <c r="EK64" i="2" s="1"/>
  <c r="EX64" i="2"/>
  <c r="DX65" i="2"/>
  <c r="DX66" i="2"/>
  <c r="EX66" i="2" s="1"/>
  <c r="EK66" i="2"/>
  <c r="DX67" i="2"/>
  <c r="EK67" i="2"/>
  <c r="EX67" i="2"/>
  <c r="DX68" i="2"/>
  <c r="EK68" i="2" s="1"/>
  <c r="EX68" i="2"/>
  <c r="DX69" i="2"/>
  <c r="DX70" i="2"/>
  <c r="EX70" i="2" s="1"/>
  <c r="EK70" i="2"/>
  <c r="DX71" i="2"/>
  <c r="EK71" i="2"/>
  <c r="EX71" i="2"/>
  <c r="DX72" i="2"/>
  <c r="EK72" i="2" s="1"/>
  <c r="EX72" i="2"/>
  <c r="DX73" i="2"/>
  <c r="DX74" i="2"/>
  <c r="EX74" i="2" s="1"/>
  <c r="EK74" i="2"/>
  <c r="DX75" i="2"/>
  <c r="EK75" i="2"/>
  <c r="EX75" i="2"/>
  <c r="DX76" i="2"/>
  <c r="EK76" i="2" s="1"/>
  <c r="EX76" i="2"/>
  <c r="DX77" i="2"/>
  <c r="DX78" i="2"/>
  <c r="EX78" i="2" s="1"/>
  <c r="EK78" i="2"/>
  <c r="DX79" i="2"/>
  <c r="EK79" i="2"/>
  <c r="EX79" i="2"/>
  <c r="DX80" i="2"/>
  <c r="EK80" i="2" s="1"/>
  <c r="EX80" i="2"/>
  <c r="DX81" i="2"/>
  <c r="DX82" i="2"/>
  <c r="EX82" i="2" s="1"/>
  <c r="EK82" i="2"/>
  <c r="DX83" i="2"/>
  <c r="EK83" i="2"/>
  <c r="EX83" i="2"/>
  <c r="DX84" i="2"/>
  <c r="EK84" i="2" s="1"/>
  <c r="EX84" i="2"/>
  <c r="DX85" i="2"/>
  <c r="DX86" i="2"/>
  <c r="EX86" i="2" s="1"/>
  <c r="EK86" i="2"/>
  <c r="DX87" i="2"/>
  <c r="EK87" i="2"/>
  <c r="EX87" i="2"/>
  <c r="DX88" i="2"/>
  <c r="EK88" i="2" s="1"/>
  <c r="EX88" i="2"/>
  <c r="DX89" i="2"/>
  <c r="DX90" i="2"/>
  <c r="EX90" i="2" s="1"/>
  <c r="EK90" i="2"/>
  <c r="DX91" i="2"/>
  <c r="EK91" i="2"/>
  <c r="EX91" i="2"/>
  <c r="DX92" i="2"/>
  <c r="EK92" i="2" s="1"/>
  <c r="EX92" i="2"/>
  <c r="DX93" i="2"/>
  <c r="DX94" i="2"/>
  <c r="EX94" i="2" s="1"/>
  <c r="EK94" i="2"/>
  <c r="DX95" i="2"/>
  <c r="EK95" i="2"/>
  <c r="EX95" i="2"/>
  <c r="DX96" i="2"/>
  <c r="EK96" i="2" s="1"/>
  <c r="EX96" i="2"/>
  <c r="DX97" i="2"/>
  <c r="DX98" i="2"/>
  <c r="EX98" i="2" s="1"/>
  <c r="EK98" i="2"/>
  <c r="DX99" i="2"/>
  <c r="EK99" i="2"/>
  <c r="EX99" i="2"/>
  <c r="DX100" i="2"/>
  <c r="EK100" i="2" s="1"/>
  <c r="EX100" i="2"/>
  <c r="DX101" i="2"/>
  <c r="DX102" i="2"/>
  <c r="EX102" i="2" s="1"/>
  <c r="EK102" i="2"/>
  <c r="DX103" i="2"/>
  <c r="EK103" i="2"/>
  <c r="EX103" i="2"/>
  <c r="DX104" i="2"/>
  <c r="EK104" i="2" s="1"/>
  <c r="EX104" i="2"/>
  <c r="DX105" i="2"/>
  <c r="DX106" i="2"/>
  <c r="EX106" i="2" s="1"/>
  <c r="EK106" i="2"/>
  <c r="DX107" i="2"/>
  <c r="EK107" i="2"/>
  <c r="EX107" i="2"/>
  <c r="DX108" i="2"/>
  <c r="EK108" i="2" s="1"/>
  <c r="EX108" i="2"/>
  <c r="DX109" i="2"/>
  <c r="DX110" i="2"/>
  <c r="EX110" i="2" s="1"/>
  <c r="EK110" i="2"/>
  <c r="DX111" i="2"/>
  <c r="EK111" i="2"/>
  <c r="EX111" i="2"/>
  <c r="DX112" i="2"/>
  <c r="EK112" i="2" s="1"/>
  <c r="EX112" i="2"/>
  <c r="DX113" i="2"/>
  <c r="DX114" i="2"/>
  <c r="EX114" i="2" s="1"/>
  <c r="EK114" i="2"/>
  <c r="DX115" i="2"/>
  <c r="EK115" i="2"/>
  <c r="EX115" i="2"/>
  <c r="DX116" i="2"/>
  <c r="EK116" i="2" s="1"/>
  <c r="EX116" i="2"/>
  <c r="DX117" i="2"/>
  <c r="DX118" i="2"/>
  <c r="EX118" i="2" s="1"/>
  <c r="EK118" i="2"/>
  <c r="DX119" i="2"/>
  <c r="EK119" i="2"/>
  <c r="EX119" i="2"/>
  <c r="DX120" i="2"/>
  <c r="EK120" i="2" s="1"/>
  <c r="EX120" i="2"/>
  <c r="DX121" i="2"/>
  <c r="DX122" i="2"/>
  <c r="EX122" i="2" s="1"/>
  <c r="EK122" i="2"/>
  <c r="DX123" i="2"/>
  <c r="EK123" i="2"/>
  <c r="EX123" i="2"/>
  <c r="DX124" i="2"/>
  <c r="EK124" i="2" s="1"/>
  <c r="EX124" i="2"/>
  <c r="DX125" i="2"/>
  <c r="DX126" i="2"/>
  <c r="EX126" i="2" s="1"/>
  <c r="EK126" i="2"/>
  <c r="DX127" i="2"/>
  <c r="EK127" i="2"/>
  <c r="EX127" i="2"/>
  <c r="DX128" i="2"/>
  <c r="EK128" i="2" s="1"/>
  <c r="EX128" i="2"/>
  <c r="DX129" i="2"/>
  <c r="DX130" i="2"/>
  <c r="EX130" i="2" s="1"/>
  <c r="EK130" i="2"/>
  <c r="DX131" i="2"/>
  <c r="EK131" i="2"/>
  <c r="EX131" i="2"/>
  <c r="DX132" i="2"/>
  <c r="EK132" i="2" s="1"/>
  <c r="EX132" i="2"/>
  <c r="DX133" i="2"/>
  <c r="DX134" i="2"/>
  <c r="EX134" i="2" s="1"/>
  <c r="EK134" i="2"/>
  <c r="DX135" i="2"/>
  <c r="EK135" i="2"/>
  <c r="EX135" i="2"/>
  <c r="DX136" i="2"/>
  <c r="EK136" i="2" s="1"/>
  <c r="EX136" i="2"/>
  <c r="DX137" i="2"/>
  <c r="DX138" i="2"/>
  <c r="EX138" i="2" s="1"/>
  <c r="EK138" i="2"/>
  <c r="DX139" i="2"/>
  <c r="EK139" i="2"/>
  <c r="EX139" i="2"/>
  <c r="DX140" i="2"/>
  <c r="EK140" i="2" s="1"/>
  <c r="EX140" i="2"/>
  <c r="DX141" i="2"/>
  <c r="DX142" i="2"/>
  <c r="EX142" i="2" s="1"/>
  <c r="EK142" i="2"/>
  <c r="DX143" i="2"/>
  <c r="EK143" i="2"/>
  <c r="EX143" i="2"/>
  <c r="DX144" i="2"/>
  <c r="EK144" i="2" s="1"/>
  <c r="EX144" i="2"/>
  <c r="DX145" i="2"/>
  <c r="DX146" i="2"/>
  <c r="EX146" i="2" s="1"/>
  <c r="EK146" i="2"/>
  <c r="DX147" i="2"/>
  <c r="EK147" i="2"/>
  <c r="EX147" i="2"/>
  <c r="DX148" i="2"/>
  <c r="EK148" i="2" s="1"/>
  <c r="EX148" i="2"/>
  <c r="DX149" i="2"/>
  <c r="DX150" i="2"/>
  <c r="EX150" i="2" s="1"/>
  <c r="EK150" i="2"/>
  <c r="DX151" i="2"/>
  <c r="EK151" i="2"/>
  <c r="EX151" i="2"/>
  <c r="DX152" i="2"/>
  <c r="EK152" i="2" s="1"/>
  <c r="EX152" i="2"/>
  <c r="DX153" i="2"/>
  <c r="DX154" i="2"/>
  <c r="EX154" i="2" s="1"/>
  <c r="EK154" i="2"/>
  <c r="DX155" i="2"/>
  <c r="EK155" i="2"/>
  <c r="EX155" i="2"/>
  <c r="DX156" i="2"/>
  <c r="EE168" i="2"/>
  <c r="ET168" i="2"/>
  <c r="EE169" i="2"/>
  <c r="ET169" i="2"/>
  <c r="EE170" i="2"/>
  <c r="ET170" i="2"/>
  <c r="EE171" i="2"/>
  <c r="ET171" i="2"/>
  <c r="EE172" i="2"/>
  <c r="ET172" i="2"/>
  <c r="EE173" i="2"/>
  <c r="ET173" i="2"/>
  <c r="EE174" i="2"/>
  <c r="EE175" i="2"/>
  <c r="EE176" i="2"/>
  <c r="EE177" i="2"/>
  <c r="EE178" i="2"/>
  <c r="EE179" i="2"/>
  <c r="EE180" i="2"/>
  <c r="EE181" i="2"/>
  <c r="EE182" i="2"/>
  <c r="J11" i="1"/>
  <c r="M11" i="1" s="1"/>
  <c r="J12" i="1"/>
  <c r="M12" i="1" s="1"/>
  <c r="K12" i="1"/>
  <c r="L12" i="1"/>
  <c r="J13" i="1"/>
  <c r="M13" i="1" s="1"/>
  <c r="L13" i="1"/>
  <c r="J14" i="1"/>
  <c r="M14" i="1" s="1"/>
  <c r="K14" i="1"/>
  <c r="J15" i="1"/>
  <c r="M15" i="1" s="1"/>
  <c r="J16" i="1"/>
  <c r="M16" i="1" s="1"/>
  <c r="K16" i="1"/>
  <c r="L16" i="1"/>
  <c r="J17" i="1"/>
  <c r="M17" i="1" s="1"/>
  <c r="L17" i="1"/>
  <c r="J18" i="1"/>
  <c r="M18" i="1" s="1"/>
  <c r="K18" i="1"/>
  <c r="J19" i="1"/>
  <c r="M19" i="1" s="1"/>
  <c r="J20" i="1"/>
  <c r="M20" i="1" s="1"/>
  <c r="K20" i="1"/>
  <c r="L20" i="1"/>
  <c r="J21" i="1"/>
  <c r="M21" i="1" s="1"/>
  <c r="L21" i="1"/>
  <c r="J22" i="1"/>
  <c r="M22" i="1" s="1"/>
  <c r="K22" i="1"/>
  <c r="J23" i="1"/>
  <c r="M23" i="1" s="1"/>
  <c r="J24" i="1"/>
  <c r="M24" i="1" s="1"/>
  <c r="K24" i="1"/>
  <c r="L24" i="1"/>
  <c r="J25" i="1"/>
  <c r="M25" i="1" s="1"/>
  <c r="L25" i="1"/>
  <c r="J26" i="1"/>
  <c r="M26" i="1" s="1"/>
  <c r="K26" i="1"/>
  <c r="J27" i="1"/>
  <c r="M27" i="1" s="1"/>
  <c r="J28" i="1"/>
  <c r="M28" i="1" s="1"/>
  <c r="K28" i="1"/>
  <c r="L28" i="1"/>
  <c r="J29" i="1"/>
  <c r="M29" i="1" s="1"/>
  <c r="L29" i="1"/>
  <c r="J30" i="1"/>
  <c r="M30" i="1" s="1"/>
  <c r="K30" i="1"/>
  <c r="J31" i="1"/>
  <c r="M31" i="1" s="1"/>
  <c r="J32" i="1"/>
  <c r="M32" i="1" s="1"/>
  <c r="K32" i="1"/>
  <c r="L32" i="1"/>
  <c r="J33" i="1"/>
  <c r="M33" i="1" s="1"/>
  <c r="L33" i="1"/>
  <c r="J34" i="1"/>
  <c r="M34" i="1" s="1"/>
  <c r="K34" i="1"/>
  <c r="J35" i="1"/>
  <c r="M35" i="1" s="1"/>
  <c r="J36" i="1"/>
  <c r="M36" i="1" s="1"/>
  <c r="K36" i="1"/>
  <c r="L36" i="1"/>
  <c r="J37" i="1"/>
  <c r="M37" i="1" s="1"/>
  <c r="L37" i="1"/>
  <c r="J38" i="1"/>
  <c r="M38" i="1" s="1"/>
  <c r="K38" i="1"/>
  <c r="J39" i="1"/>
  <c r="M39" i="1" s="1"/>
  <c r="J40" i="1"/>
  <c r="M40" i="1" s="1"/>
  <c r="K40" i="1"/>
  <c r="L40" i="1"/>
  <c r="J41" i="1"/>
  <c r="M41" i="1" s="1"/>
  <c r="L41" i="1"/>
  <c r="J42" i="1"/>
  <c r="M42" i="1" s="1"/>
  <c r="K42" i="1"/>
  <c r="J43" i="1"/>
  <c r="M43" i="1" s="1"/>
  <c r="J44" i="1"/>
  <c r="M44" i="1" s="1"/>
  <c r="K44" i="1"/>
  <c r="L44" i="1"/>
  <c r="J45" i="1"/>
  <c r="M45" i="1" s="1"/>
  <c r="L45" i="1"/>
  <c r="J46" i="1"/>
  <c r="M46" i="1" s="1"/>
  <c r="K46" i="1"/>
  <c r="J47" i="1"/>
  <c r="M47" i="1" s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K104" i="1"/>
  <c r="L104" i="1"/>
  <c r="M104" i="1"/>
  <c r="J105" i="1"/>
  <c r="K105" i="1"/>
  <c r="L105" i="1"/>
  <c r="M105" i="1"/>
  <c r="J106" i="1"/>
  <c r="K106" i="1"/>
  <c r="L106" i="1"/>
  <c r="M106" i="1"/>
  <c r="J107" i="1"/>
  <c r="K107" i="1"/>
  <c r="L107" i="1"/>
  <c r="M107" i="1"/>
  <c r="J108" i="1"/>
  <c r="EX153" i="2" l="1"/>
  <c r="EK153" i="2"/>
  <c r="EX149" i="2"/>
  <c r="EK149" i="2"/>
  <c r="EX145" i="2"/>
  <c r="EK145" i="2"/>
  <c r="EX141" i="2"/>
  <c r="EK141" i="2"/>
  <c r="EX137" i="2"/>
  <c r="EK137" i="2"/>
  <c r="EX133" i="2"/>
  <c r="EK133" i="2"/>
  <c r="EX129" i="2"/>
  <c r="EK129" i="2"/>
  <c r="EX125" i="2"/>
  <c r="EK125" i="2"/>
  <c r="EX121" i="2"/>
  <c r="EK121" i="2"/>
  <c r="EX117" i="2"/>
  <c r="EK117" i="2"/>
  <c r="EX113" i="2"/>
  <c r="EK113" i="2"/>
  <c r="EX109" i="2"/>
  <c r="EK109" i="2"/>
  <c r="EX105" i="2"/>
  <c r="EK105" i="2"/>
  <c r="EX101" i="2"/>
  <c r="EK101" i="2"/>
  <c r="EX97" i="2"/>
  <c r="EK97" i="2"/>
  <c r="EX93" i="2"/>
  <c r="EK93" i="2"/>
  <c r="EX89" i="2"/>
  <c r="EK89" i="2"/>
  <c r="EX85" i="2"/>
  <c r="EK85" i="2"/>
  <c r="EX81" i="2"/>
  <c r="EK81" i="2"/>
  <c r="EX77" i="2"/>
  <c r="EK77" i="2"/>
  <c r="EX73" i="2"/>
  <c r="EK73" i="2"/>
  <c r="EX69" i="2"/>
  <c r="EK69" i="2"/>
  <c r="EX65" i="2"/>
  <c r="EK65" i="2"/>
  <c r="EX61" i="2"/>
  <c r="EK61" i="2"/>
  <c r="L46" i="1"/>
  <c r="K45" i="1"/>
  <c r="L42" i="1"/>
  <c r="K41" i="1"/>
  <c r="L38" i="1"/>
  <c r="K37" i="1"/>
  <c r="L34" i="1"/>
  <c r="K33" i="1"/>
  <c r="L30" i="1"/>
  <c r="K29" i="1"/>
  <c r="L26" i="1"/>
  <c r="K25" i="1"/>
  <c r="L22" i="1"/>
  <c r="K21" i="1"/>
  <c r="L18" i="1"/>
  <c r="K17" i="1"/>
  <c r="L14" i="1"/>
  <c r="K13" i="1"/>
  <c r="L47" i="1"/>
  <c r="L43" i="1"/>
  <c r="L39" i="1"/>
  <c r="L35" i="1"/>
  <c r="L31" i="1"/>
  <c r="L27" i="1"/>
  <c r="L23" i="1"/>
  <c r="L19" i="1"/>
  <c r="L15" i="1"/>
  <c r="L11" i="1"/>
  <c r="K47" i="1"/>
  <c r="K43" i="1"/>
  <c r="K39" i="1"/>
  <c r="K35" i="1"/>
  <c r="K31" i="1"/>
  <c r="K27" i="1"/>
  <c r="K23" i="1"/>
  <c r="K19" i="1"/>
  <c r="K15" i="1"/>
  <c r="K11" i="1"/>
</calcChain>
</file>

<file path=xl/sharedStrings.xml><?xml version="1.0" encoding="utf-8"?>
<sst xmlns="http://schemas.openxmlformats.org/spreadsheetml/2006/main" count="478" uniqueCount="270">
  <si>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</si>
  <si>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</si>
  <si>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</si>
  <si>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</si>
  <si>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</si>
  <si>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</si>
  <si>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</si>
  <si>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</si>
  <si>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</si>
  <si>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</si>
  <si>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</si>
  <si>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</si>
  <si>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</si>
  <si>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</si>
  <si>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</si>
  <si>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</si>
  <si>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</si>
  <si>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</si>
  <si>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</si>
  <si>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</si>
  <si>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</si>
  <si>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</si>
  <si>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</si>
  <si>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</si>
  <si>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</si>
  <si>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</si>
  <si>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</si>
  <si>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</si>
  <si>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</si>
  <si>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</si>
  <si>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</si>
  <si>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</si>
  <si>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</si>
  <si>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</si>
  <si>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</si>
  <si>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</si>
  <si>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91101029900002030121211 00807 301 П211099</t>
  </si>
  <si>
    <t>91101029900002030121211 01410 301 П211099</t>
  </si>
  <si>
    <t>91101029900002030121211 01698 301 П211099</t>
  </si>
  <si>
    <t>91101029900002030121211 02119 301 П211099</t>
  </si>
  <si>
    <t>91101029900002030121211 12102 301 П211099</t>
  </si>
  <si>
    <t>91101029900002030121211 13110 301 П211099</t>
  </si>
  <si>
    <t>91101029900002030129213 00807 301 П213099</t>
  </si>
  <si>
    <t>91101029900002030129213 01410 301 П213099</t>
  </si>
  <si>
    <t>91101029900002030129213 01698 301 П213099</t>
  </si>
  <si>
    <t>91101029900002030129213 02119 301 П213099</t>
  </si>
  <si>
    <t>91101029900002030129213 12102 301 П213099</t>
  </si>
  <si>
    <t>91101029900002030129213 13110 301 П213099</t>
  </si>
  <si>
    <t>91101029900002030129213 99997 309 П213099</t>
  </si>
  <si>
    <t>91101049900002040121211 13110 301 П211099</t>
  </si>
  <si>
    <t>91101049900002040121211 99996 309 П211099</t>
  </si>
  <si>
    <t>91101049900002040121266 13110 301 П266099</t>
  </si>
  <si>
    <t>91101049900002040129213 13110 301 П213099</t>
  </si>
  <si>
    <t>91101049900002040129213 99996 309 П213099</t>
  </si>
  <si>
    <t>91101049900002040129213 99997 309 П213099</t>
  </si>
  <si>
    <t>91101049900002040244221 13110 301 П221099</t>
  </si>
  <si>
    <t>91101049900002040244223 00000 301 П223017</t>
  </si>
  <si>
    <t>91101049900002040244223 13110 301 П223017</t>
  </si>
  <si>
    <t>91101049900002040244225 00000 301 П225005</t>
  </si>
  <si>
    <t>91101049900002040244225 13110 301 П225005</t>
  </si>
  <si>
    <t>91101049900002040244225 90210 301 П225012</t>
  </si>
  <si>
    <t>91101049900002040244225 90210 301 П225013</t>
  </si>
  <si>
    <t>91101049900002040244225 99996 309 П225012</t>
  </si>
  <si>
    <t>91101049900002040244226 00000 301 П226001</t>
  </si>
  <si>
    <t>91101049900002040244226 13110 301 П226001</t>
  </si>
  <si>
    <t>91101049900002040244227 90210 301 П227002</t>
  </si>
  <si>
    <t>91101049900002040244343 90210 301 П343001</t>
  </si>
  <si>
    <t>91101049900002040244343 90210 301 П343003</t>
  </si>
  <si>
    <t>91101049900002040244343 99996 309 П343001</t>
  </si>
  <si>
    <t>91101049900002040244346 00000 301 П346014</t>
  </si>
  <si>
    <t>91101049900002040244346 00000 301 П346017</t>
  </si>
  <si>
    <t>91101049900002040244346 99997 309 Н346099</t>
  </si>
  <si>
    <t>91101049900002040244349 00000 301 Н349011</t>
  </si>
  <si>
    <t>91101049900002040247223 13110 301 П223001</t>
  </si>
  <si>
    <t>91101049900002040853291 00000 301 П291004</t>
  </si>
  <si>
    <t>91101049900002040853292 00000 301 П292099</t>
  </si>
  <si>
    <t>91101069900025600540251 00000 301 П251099</t>
  </si>
  <si>
    <t>91101079900002010880225 00000 301 П225004</t>
  </si>
  <si>
    <t>91101139900002950851291 00000 301 П291001</t>
  </si>
  <si>
    <t>91101139900002950851291 00000 301 П291014</t>
  </si>
  <si>
    <t>91101139900002950851291 13110 301 П291014</t>
  </si>
  <si>
    <t>91101139900002950851291 13310 301 П291014</t>
  </si>
  <si>
    <t>91101139900002950851291 29114 301 П291014</t>
  </si>
  <si>
    <t>91101139900092410244227 00000 301 П227001</t>
  </si>
  <si>
    <t>91101139900097080244226 00000 301 П226031</t>
  </si>
  <si>
    <t>91102039900051180121211 03365 100 П211099</t>
  </si>
  <si>
    <t>91102039900051180129213 03365 100 П213099</t>
  </si>
  <si>
    <t>91102039900051180244225 03365 100 П225004</t>
  </si>
  <si>
    <t>91102039900051180244225 03365 100 П225010</t>
  </si>
  <si>
    <t>91102039900051180244346 03365 100 П346017</t>
  </si>
  <si>
    <t>91103149900022690244225 99996 309 Н225007</t>
  </si>
  <si>
    <t>91103149900022690244225 99996 309 Н225099</t>
  </si>
  <si>
    <t>91104099900078020244225 00021 311 Н225009</t>
  </si>
  <si>
    <t>91104099900078020244225 00021 311 Н225099</t>
  </si>
  <si>
    <t>91104099900078020244225 88882 311 Н225009</t>
  </si>
  <si>
    <t>91104099900078020244225 88882 311 Н225099</t>
  </si>
  <si>
    <t>91105029900075050244225 99996 309 Н225099</t>
  </si>
  <si>
    <t>91105029900075050244226 00000 301 П226098</t>
  </si>
  <si>
    <t>91105029900075050244346 13110 301 Н346099</t>
  </si>
  <si>
    <t>91105029900075050244346 81000 301 Н346099</t>
  </si>
  <si>
    <t>91105029900075050244346 99996 309 Н346099</t>
  </si>
  <si>
    <t>911050314704L5760244310 12730 201 Н310099</t>
  </si>
  <si>
    <t>911050314704L5760244310 12731 100 Н310099</t>
  </si>
  <si>
    <t>911050314704L5760244310 99996 309 Н310099</t>
  </si>
  <si>
    <t>91105039900078010244310 00021 311 Н310099</t>
  </si>
  <si>
    <t>91105039900078010244310 88882 311 Н310099</t>
  </si>
  <si>
    <t>91105039900078010247223 00000 301 П223001</t>
  </si>
  <si>
    <t>91105039900078040244223 00000 301 П223017</t>
  </si>
  <si>
    <t>91105039900078040244223 81000 301 П223017</t>
  </si>
  <si>
    <t>91105039900078040244226 00021 311 Н226099</t>
  </si>
  <si>
    <t>91105039900078040244226 88882 311 Н226099</t>
  </si>
  <si>
    <t>91105039900078040853291 00000 301 П291004</t>
  </si>
  <si>
    <t>91105039900078050244222 99996 309 П222099</t>
  </si>
  <si>
    <t>91105039900078050244225 00021 311 Н225009</t>
  </si>
  <si>
    <t>91105039900078050244225 00021 311 Н225099</t>
  </si>
  <si>
    <t>91105039900078050244225 88882 311 Н225009</t>
  </si>
  <si>
    <t>91105039900078050244225 88882 311 Н225099</t>
  </si>
  <si>
    <t>91105039900078050244226 00000 301 П226098</t>
  </si>
  <si>
    <t>91105039900078050244226 00021 311 Н226099</t>
  </si>
  <si>
    <t>91105039900078050244226 88882 311 Н226099</t>
  </si>
  <si>
    <t>91105039900078050244226 99996 309 Н226099</t>
  </si>
  <si>
    <t>91105039900078050244310 00000 301 Н310099</t>
  </si>
  <si>
    <t>91105039900078050244310 81000 301 Н310099</t>
  </si>
  <si>
    <t>91105039900078050244310 99996 309 Н310099</t>
  </si>
  <si>
    <t>91105039900078050244346 00566 301 Н346099</t>
  </si>
  <si>
    <t>91105039900078050244346 01501 301 Н346099</t>
  </si>
  <si>
    <t>91105039900078050244346 01604 301 Н346099</t>
  </si>
  <si>
    <t>91105039900078050244346 01842 301 Н346099</t>
  </si>
  <si>
    <t>91105039900078050244346 01843 301 Н346099</t>
  </si>
  <si>
    <t>91105039900078050244346 99997 309 Н346099</t>
  </si>
  <si>
    <t>91110030310105410244349 80005 301 Н349011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</si>
  <si>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</si>
  <si>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</si>
  <si>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</si>
  <si>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</si>
  <si>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</si>
  <si>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</si>
  <si>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</si>
  <si>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</si>
  <si>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</si>
  <si>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</si>
  <si>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</si>
  <si>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</si>
  <si>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</si>
  <si>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</si>
  <si>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</si>
  <si>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</si>
  <si>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29.02.2024</t>
  </si>
  <si>
    <t>noname</t>
  </si>
  <si>
    <t>бюджет Большетурминского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</si>
  <si>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</si>
  <si>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</si>
  <si>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</si>
  <si>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</si>
  <si>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</si>
  <si>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</si>
  <si>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</si>
  <si>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</si>
  <si>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</si>
  <si>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</si>
  <si>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</si>
  <si>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</si>
  <si>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</si>
  <si>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</si>
  <si>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</si>
  <si>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</si>
  <si>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</si>
  <si>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</si>
  <si>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</si>
  <si>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Единый сельскохозяйственный налог</t>
  </si>
  <si>
    <t>18210503010010000000111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</si>
  <si>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</si>
  <si>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</si>
  <si>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</si>
  <si>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18210503020012100000111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</si>
  <si>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</si>
  <si>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</si>
  <si>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</si>
  <si>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</si>
  <si>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</si>
  <si>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</si>
  <si>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</t>
  </si>
  <si>
    <t>18210606033100000000111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</si>
  <si>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</si>
  <si>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</si>
  <si>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</si>
  <si>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18210606033102100000111</t>
  </si>
  <si>
    <t>Земельный налог с физических лиц, обладающих земельным участком, расположенным в границах сельских поселений</t>
  </si>
  <si>
    <t>18210606043100000000111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</si>
  <si>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</si>
  <si>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</si>
  <si>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</si>
  <si>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</si>
  <si>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</si>
  <si>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18210904053101000000111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</si>
  <si>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</si>
  <si>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18210904053102100000111</t>
  </si>
  <si>
    <t>Средства самообложения граждан, зачисляемые в бюджеты сельских поселений</t>
  </si>
  <si>
    <t>59211714030100000000155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</si>
  <si>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</si>
  <si>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59220216001100000000151</t>
  </si>
  <si>
    <t>Субсидии бюджетам сельских поселений на обеспечение комплексного развития сельских территорий</t>
  </si>
  <si>
    <t>59220225576100000000151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</si>
  <si>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</si>
  <si>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59220235118100000000151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</si>
  <si>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</si>
  <si>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59220245160100000000151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</si>
  <si>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</si>
  <si>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</si>
  <si>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</si>
  <si>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</si>
  <si>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</si>
  <si>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</si>
  <si>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</si>
  <si>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</si>
  <si>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</si>
  <si>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</si>
  <si>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Социальные пособия и компенсации персоналу в денежной форме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</si>
  <si>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</si>
  <si>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</si>
  <si>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</si>
  <si>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</si>
  <si>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</si>
  <si>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</si>
  <si>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</si>
  <si>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</si>
  <si>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</si>
  <si>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</si>
  <si>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</si>
  <si>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</si>
  <si>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Транспортные услуги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</si>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</sst>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/>
  </sheetViews>
  <sheetFormatPr defaultRowHeight="12.75" customHeight="1" x14ac:dyDescent="0.25"/>
  <cols>
    <col min="1" max="1" width="32.109375" customWidth="1"/>
    <col min="2" max="2" width="6.5546875" customWidth="1"/>
    <col min="3" max="3" width="23.33203125" customWidth="1"/>
    <col min="4" max="13" width="17.6640625" customWidth="1"/>
  </cols>
  <sheetData>
    <row r="1" spans="1:13" ht="12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2" x14ac:dyDescent="0.25"/>
    <row r="6" spans="1:13" ht="12.7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.2" x14ac:dyDescent="0.25"/>
    <row r="8" spans="1:13" ht="12" customHeight="1" x14ac:dyDescent="0.2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5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5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5">
      <c r="A11" s="4" t="s">
        <v>33</v>
      </c>
      <c r="B11" s="5" t="s">
        <v>34</v>
      </c>
      <c r="C11" s="5"/>
      <c r="D11" s="6">
        <v>3818200.35</v>
      </c>
      <c r="E11" s="6">
        <v>3818200.35</v>
      </c>
      <c r="F11" s="6">
        <v>34843.120000000003</v>
      </c>
      <c r="G11" s="6">
        <v>3793522.44</v>
      </c>
      <c r="H11" s="6"/>
      <c r="I11" s="6"/>
      <c r="J11" s="6">
        <f t="shared" ref="J11:J42" si="0">G11+H11+I11</f>
        <v>3793522.44</v>
      </c>
      <c r="K11" s="6">
        <f t="shared" ref="K11:K42" si="1">E11-F11-J11</f>
        <v>-10165.209999999963</v>
      </c>
      <c r="L11" s="6">
        <f t="shared" ref="L11:L42" si="2">D11-J11</f>
        <v>24677.910000000149</v>
      </c>
      <c r="M11" s="6">
        <f t="shared" ref="M11:M42" si="3">E11-J11</f>
        <v>24677.910000000149</v>
      </c>
    </row>
    <row r="12" spans="1:13" ht="12.75" customHeight="1" x14ac:dyDescent="0.25">
      <c r="A12" s="4" t="s">
        <v>35</v>
      </c>
      <c r="B12" s="5"/>
      <c r="C12" s="5"/>
      <c r="D12" s="6">
        <v>3818200.35</v>
      </c>
      <c r="E12" s="6">
        <v>3818200.35</v>
      </c>
      <c r="F12" s="6">
        <v>34843.120000000003</v>
      </c>
      <c r="G12" s="6">
        <v>3793522.44</v>
      </c>
      <c r="H12" s="6"/>
      <c r="I12" s="6"/>
      <c r="J12" s="6">
        <f t="shared" si="0"/>
        <v>3793522.44</v>
      </c>
      <c r="K12" s="6">
        <f t="shared" si="1"/>
        <v>-10165.209999999963</v>
      </c>
      <c r="L12" s="6">
        <f t="shared" si="2"/>
        <v>24677.910000000149</v>
      </c>
      <c r="M12" s="6">
        <f t="shared" si="3"/>
        <v>24677.910000000149</v>
      </c>
    </row>
    <row r="13" spans="1:13" ht="12.75" customHeight="1" x14ac:dyDescent="0.25">
      <c r="A13" s="4"/>
      <c r="B13" s="5"/>
      <c r="C13" s="5" t="s">
        <v>36</v>
      </c>
      <c r="D13" s="6">
        <v>26674</v>
      </c>
      <c r="E13" s="6">
        <v>26674</v>
      </c>
      <c r="F13" s="6"/>
      <c r="G13" s="6">
        <v>26674</v>
      </c>
      <c r="H13" s="6"/>
      <c r="I13" s="6"/>
      <c r="J13" s="6">
        <f t="shared" si="0"/>
        <v>26674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5">
      <c r="A14" s="4"/>
      <c r="B14" s="5"/>
      <c r="C14" s="5" t="s">
        <v>37</v>
      </c>
      <c r="D14" s="6">
        <v>32340</v>
      </c>
      <c r="E14" s="6">
        <v>32340</v>
      </c>
      <c r="F14" s="6"/>
      <c r="G14" s="6">
        <v>32340</v>
      </c>
      <c r="H14" s="6"/>
      <c r="I14" s="6"/>
      <c r="J14" s="6">
        <f t="shared" si="0"/>
        <v>32340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5">
      <c r="A15" s="4"/>
      <c r="B15" s="5"/>
      <c r="C15" s="5" t="s">
        <v>38</v>
      </c>
      <c r="D15" s="6">
        <v>39307</v>
      </c>
      <c r="E15" s="6">
        <v>39307</v>
      </c>
      <c r="F15" s="6"/>
      <c r="G15" s="6">
        <v>39307</v>
      </c>
      <c r="H15" s="6"/>
      <c r="I15" s="6"/>
      <c r="J15" s="6">
        <f t="shared" si="0"/>
        <v>39307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5">
      <c r="A16" s="4"/>
      <c r="B16" s="5"/>
      <c r="C16" s="5" t="s">
        <v>39</v>
      </c>
      <c r="D16" s="6">
        <v>35377</v>
      </c>
      <c r="E16" s="6">
        <v>35377</v>
      </c>
      <c r="F16" s="6"/>
      <c r="G16" s="6">
        <v>35377</v>
      </c>
      <c r="H16" s="6"/>
      <c r="I16" s="6"/>
      <c r="J16" s="6">
        <f t="shared" si="0"/>
        <v>35377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5">
      <c r="A17" s="4"/>
      <c r="B17" s="5"/>
      <c r="C17" s="5" t="s">
        <v>40</v>
      </c>
      <c r="D17" s="6">
        <v>98564</v>
      </c>
      <c r="E17" s="6">
        <v>98564</v>
      </c>
      <c r="F17" s="6"/>
      <c r="G17" s="6">
        <v>98564</v>
      </c>
      <c r="H17" s="6"/>
      <c r="I17" s="6"/>
      <c r="J17" s="6">
        <f t="shared" si="0"/>
        <v>98564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5">
      <c r="A18" s="4"/>
      <c r="B18" s="5"/>
      <c r="C18" s="5" t="s">
        <v>41</v>
      </c>
      <c r="D18" s="6">
        <v>294320.8</v>
      </c>
      <c r="E18" s="6">
        <v>294320.8</v>
      </c>
      <c r="F18" s="6"/>
      <c r="G18" s="6">
        <v>294320.8</v>
      </c>
      <c r="H18" s="6"/>
      <c r="I18" s="6"/>
      <c r="J18" s="6">
        <f t="shared" si="0"/>
        <v>294320.8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5">
      <c r="A19" s="4"/>
      <c r="B19" s="5"/>
      <c r="C19" s="5" t="s">
        <v>42</v>
      </c>
      <c r="D19" s="6">
        <v>8056</v>
      </c>
      <c r="E19" s="6">
        <v>8056</v>
      </c>
      <c r="F19" s="6"/>
      <c r="G19" s="6">
        <v>8056</v>
      </c>
      <c r="H19" s="6"/>
      <c r="I19" s="6"/>
      <c r="J19" s="6">
        <f t="shared" si="0"/>
        <v>8056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5">
      <c r="A20" s="4"/>
      <c r="B20" s="5"/>
      <c r="C20" s="5" t="s">
        <v>43</v>
      </c>
      <c r="D20" s="6">
        <v>9767</v>
      </c>
      <c r="E20" s="6">
        <v>9767</v>
      </c>
      <c r="F20" s="6"/>
      <c r="G20" s="6">
        <v>9767</v>
      </c>
      <c r="H20" s="6"/>
      <c r="I20" s="6"/>
      <c r="J20" s="6">
        <f t="shared" si="0"/>
        <v>9767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5">
      <c r="A21" s="4"/>
      <c r="B21" s="5"/>
      <c r="C21" s="5" t="s">
        <v>44</v>
      </c>
      <c r="D21" s="6">
        <v>11871</v>
      </c>
      <c r="E21" s="6">
        <v>11871</v>
      </c>
      <c r="F21" s="6"/>
      <c r="G21" s="6">
        <v>11871</v>
      </c>
      <c r="H21" s="6"/>
      <c r="I21" s="6"/>
      <c r="J21" s="6">
        <f t="shared" si="0"/>
        <v>11871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5">
      <c r="A22" s="4"/>
      <c r="B22" s="5"/>
      <c r="C22" s="5" t="s">
        <v>45</v>
      </c>
      <c r="D22" s="6">
        <v>10684</v>
      </c>
      <c r="E22" s="6">
        <v>10684</v>
      </c>
      <c r="F22" s="6"/>
      <c r="G22" s="6">
        <v>10684</v>
      </c>
      <c r="H22" s="6"/>
      <c r="I22" s="6"/>
      <c r="J22" s="6">
        <f t="shared" si="0"/>
        <v>10684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5">
      <c r="A23" s="4"/>
      <c r="B23" s="5"/>
      <c r="C23" s="5" t="s">
        <v>46</v>
      </c>
      <c r="D23" s="6">
        <v>29767</v>
      </c>
      <c r="E23" s="6">
        <v>29767</v>
      </c>
      <c r="F23" s="6"/>
      <c r="G23" s="6">
        <v>29767</v>
      </c>
      <c r="H23" s="6"/>
      <c r="I23" s="6"/>
      <c r="J23" s="6">
        <f t="shared" si="0"/>
        <v>29767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5">
      <c r="A24" s="4"/>
      <c r="B24" s="5"/>
      <c r="C24" s="5" t="s">
        <v>47</v>
      </c>
      <c r="D24" s="6">
        <v>88877.04</v>
      </c>
      <c r="E24" s="6">
        <v>88877.04</v>
      </c>
      <c r="F24" s="6"/>
      <c r="G24" s="6">
        <v>88877.04</v>
      </c>
      <c r="H24" s="6"/>
      <c r="I24" s="6"/>
      <c r="J24" s="6">
        <f t="shared" si="0"/>
        <v>88877.04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5">
      <c r="A25" s="4"/>
      <c r="B25" s="5"/>
      <c r="C25" s="5" t="s">
        <v>48</v>
      </c>
      <c r="D25" s="6">
        <v>5.55</v>
      </c>
      <c r="E25" s="6">
        <v>5.55</v>
      </c>
      <c r="F25" s="6"/>
      <c r="G25" s="6">
        <v>5.55</v>
      </c>
      <c r="H25" s="6"/>
      <c r="I25" s="6"/>
      <c r="J25" s="6">
        <f t="shared" si="0"/>
        <v>5.55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5">
      <c r="A26" s="4"/>
      <c r="B26" s="5"/>
      <c r="C26" s="5" t="s">
        <v>49</v>
      </c>
      <c r="D26" s="6">
        <v>246958.92</v>
      </c>
      <c r="E26" s="6">
        <v>246958.92</v>
      </c>
      <c r="F26" s="6"/>
      <c r="G26" s="6">
        <v>246958.92</v>
      </c>
      <c r="H26" s="6"/>
      <c r="I26" s="6"/>
      <c r="J26" s="6">
        <f t="shared" si="0"/>
        <v>246958.92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5">
      <c r="A27" s="4"/>
      <c r="B27" s="5"/>
      <c r="C27" s="5" t="s">
        <v>50</v>
      </c>
      <c r="D27" s="6">
        <v>11494</v>
      </c>
      <c r="E27" s="6">
        <v>11494</v>
      </c>
      <c r="F27" s="6"/>
      <c r="G27" s="6">
        <v>11494</v>
      </c>
      <c r="H27" s="6"/>
      <c r="I27" s="6"/>
      <c r="J27" s="6">
        <f t="shared" si="0"/>
        <v>11494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5">
      <c r="A28" s="4"/>
      <c r="B28" s="5"/>
      <c r="C28" s="5" t="s">
        <v>51</v>
      </c>
      <c r="D28" s="6">
        <v>8502.2099999999991</v>
      </c>
      <c r="E28" s="6">
        <v>8502.2099999999991</v>
      </c>
      <c r="F28" s="6"/>
      <c r="G28" s="6">
        <v>8502.2099999999991</v>
      </c>
      <c r="H28" s="6"/>
      <c r="I28" s="6"/>
      <c r="J28" s="6">
        <f t="shared" si="0"/>
        <v>8502.2099999999991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5">
      <c r="A29" s="4"/>
      <c r="B29" s="5"/>
      <c r="C29" s="5" t="s">
        <v>52</v>
      </c>
      <c r="D29" s="6">
        <v>73704.27</v>
      </c>
      <c r="E29" s="6">
        <v>73704.27</v>
      </c>
      <c r="F29" s="6"/>
      <c r="G29" s="6">
        <v>73704.27</v>
      </c>
      <c r="H29" s="6"/>
      <c r="I29" s="6"/>
      <c r="J29" s="6">
        <f t="shared" si="0"/>
        <v>73704.27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5">
      <c r="A30" s="4"/>
      <c r="B30" s="5"/>
      <c r="C30" s="5" t="s">
        <v>53</v>
      </c>
      <c r="D30" s="6">
        <v>3466</v>
      </c>
      <c r="E30" s="6">
        <v>3466</v>
      </c>
      <c r="F30" s="6"/>
      <c r="G30" s="6">
        <v>3466</v>
      </c>
      <c r="H30" s="6"/>
      <c r="I30" s="6"/>
      <c r="J30" s="6">
        <f t="shared" si="0"/>
        <v>3466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5">
      <c r="A31" s="4"/>
      <c r="B31" s="5"/>
      <c r="C31" s="5" t="s">
        <v>54</v>
      </c>
      <c r="D31" s="6">
        <v>941.64</v>
      </c>
      <c r="E31" s="6">
        <v>941.64</v>
      </c>
      <c r="F31" s="6"/>
      <c r="G31" s="6">
        <v>941.64</v>
      </c>
      <c r="H31" s="6"/>
      <c r="I31" s="6"/>
      <c r="J31" s="6">
        <f t="shared" si="0"/>
        <v>941.64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5">
      <c r="A32" s="4"/>
      <c r="B32" s="5"/>
      <c r="C32" s="5" t="s">
        <v>55</v>
      </c>
      <c r="D32" s="6">
        <v>7700</v>
      </c>
      <c r="E32" s="6">
        <v>7700</v>
      </c>
      <c r="F32" s="6"/>
      <c r="G32" s="6">
        <v>7700</v>
      </c>
      <c r="H32" s="6"/>
      <c r="I32" s="6"/>
      <c r="J32" s="6">
        <f t="shared" si="0"/>
        <v>7700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5">
      <c r="A33" s="4"/>
      <c r="B33" s="5"/>
      <c r="C33" s="5" t="s">
        <v>56</v>
      </c>
      <c r="D33" s="6">
        <v>200</v>
      </c>
      <c r="E33" s="6">
        <v>200</v>
      </c>
      <c r="F33" s="6"/>
      <c r="G33" s="6">
        <v>200</v>
      </c>
      <c r="H33" s="6"/>
      <c r="I33" s="6"/>
      <c r="J33" s="6">
        <f t="shared" si="0"/>
        <v>200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5">
      <c r="A34" s="4"/>
      <c r="B34" s="5"/>
      <c r="C34" s="5" t="s">
        <v>57</v>
      </c>
      <c r="D34" s="6">
        <v>1217.74</v>
      </c>
      <c r="E34" s="6">
        <v>1217.74</v>
      </c>
      <c r="F34" s="6"/>
      <c r="G34" s="6">
        <v>1217.74</v>
      </c>
      <c r="H34" s="6"/>
      <c r="I34" s="6"/>
      <c r="J34" s="6">
        <f t="shared" si="0"/>
        <v>1217.74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5">
      <c r="A35" s="4"/>
      <c r="B35" s="5"/>
      <c r="C35" s="5" t="s">
        <v>58</v>
      </c>
      <c r="D35" s="6">
        <v>9.7799999999999994</v>
      </c>
      <c r="E35" s="6">
        <v>9.7799999999999994</v>
      </c>
      <c r="F35" s="6"/>
      <c r="G35" s="6">
        <v>9.7799999999999994</v>
      </c>
      <c r="H35" s="6"/>
      <c r="I35" s="6"/>
      <c r="J35" s="6">
        <f t="shared" si="0"/>
        <v>9.7799999999999994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5">
      <c r="A36" s="4"/>
      <c r="B36" s="5"/>
      <c r="C36" s="5" t="s">
        <v>59</v>
      </c>
      <c r="D36" s="6">
        <v>38000</v>
      </c>
      <c r="E36" s="6">
        <v>38000</v>
      </c>
      <c r="F36" s="6">
        <v>34843.120000000003</v>
      </c>
      <c r="G36" s="6">
        <v>38000</v>
      </c>
      <c r="H36" s="6"/>
      <c r="I36" s="6"/>
      <c r="J36" s="6">
        <f t="shared" si="0"/>
        <v>38000</v>
      </c>
      <c r="K36" s="6">
        <f t="shared" si="1"/>
        <v>-34843.120000000003</v>
      </c>
      <c r="L36" s="6">
        <f t="shared" si="2"/>
        <v>0</v>
      </c>
      <c r="M36" s="6">
        <f t="shared" si="3"/>
        <v>0</v>
      </c>
    </row>
    <row r="37" spans="1:13" ht="12.75" customHeight="1" x14ac:dyDescent="0.25">
      <c r="A37" s="4"/>
      <c r="B37" s="5"/>
      <c r="C37" s="5" t="s">
        <v>60</v>
      </c>
      <c r="D37" s="6">
        <v>8080</v>
      </c>
      <c r="E37" s="6">
        <v>8080</v>
      </c>
      <c r="F37" s="6"/>
      <c r="G37" s="6">
        <v>8080</v>
      </c>
      <c r="H37" s="6"/>
      <c r="I37" s="6"/>
      <c r="J37" s="6">
        <f t="shared" si="0"/>
        <v>8080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5">
      <c r="A38" s="4"/>
      <c r="B38" s="5"/>
      <c r="C38" s="5" t="s">
        <v>61</v>
      </c>
      <c r="D38" s="6">
        <v>400</v>
      </c>
      <c r="E38" s="6">
        <v>400</v>
      </c>
      <c r="F38" s="6"/>
      <c r="G38" s="6">
        <v>400</v>
      </c>
      <c r="H38" s="6"/>
      <c r="I38" s="6"/>
      <c r="J38" s="6">
        <f t="shared" si="0"/>
        <v>400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5">
      <c r="A39" s="4"/>
      <c r="B39" s="5"/>
      <c r="C39" s="5" t="s">
        <v>62</v>
      </c>
      <c r="D39" s="6">
        <v>1000</v>
      </c>
      <c r="E39" s="6">
        <v>1000</v>
      </c>
      <c r="F39" s="6"/>
      <c r="G39" s="6">
        <v>1000</v>
      </c>
      <c r="H39" s="6"/>
      <c r="I39" s="6"/>
      <c r="J39" s="6">
        <f t="shared" si="0"/>
        <v>1000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5">
      <c r="A40" s="4"/>
      <c r="B40" s="5"/>
      <c r="C40" s="5" t="s">
        <v>63</v>
      </c>
      <c r="D40" s="6">
        <v>1970.74</v>
      </c>
      <c r="E40" s="6">
        <v>1970.74</v>
      </c>
      <c r="F40" s="6"/>
      <c r="G40" s="6">
        <v>1970.74</v>
      </c>
      <c r="H40" s="6"/>
      <c r="I40" s="6"/>
      <c r="J40" s="6">
        <f t="shared" si="0"/>
        <v>1970.74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5">
      <c r="A41" s="4"/>
      <c r="B41" s="5"/>
      <c r="C41" s="5" t="s">
        <v>64</v>
      </c>
      <c r="D41" s="6">
        <v>5000</v>
      </c>
      <c r="E41" s="6">
        <v>5000</v>
      </c>
      <c r="F41" s="6"/>
      <c r="G41" s="6">
        <v>5000</v>
      </c>
      <c r="H41" s="6"/>
      <c r="I41" s="6"/>
      <c r="J41" s="6">
        <f t="shared" si="0"/>
        <v>5000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5">
      <c r="A42" s="4"/>
      <c r="B42" s="5"/>
      <c r="C42" s="5" t="s">
        <v>65</v>
      </c>
      <c r="D42" s="6">
        <v>4315.8999999999996</v>
      </c>
      <c r="E42" s="6">
        <v>4315.8999999999996</v>
      </c>
      <c r="F42" s="6"/>
      <c r="G42" s="6">
        <v>4315.8999999999996</v>
      </c>
      <c r="H42" s="6"/>
      <c r="I42" s="6"/>
      <c r="J42" s="6">
        <f t="shared" si="0"/>
        <v>4315.8999999999996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5">
      <c r="A43" s="4"/>
      <c r="B43" s="5"/>
      <c r="C43" s="5" t="s">
        <v>66</v>
      </c>
      <c r="D43" s="6">
        <v>35000</v>
      </c>
      <c r="E43" s="6">
        <v>35000</v>
      </c>
      <c r="F43" s="6"/>
      <c r="G43" s="6">
        <v>35000</v>
      </c>
      <c r="H43" s="6"/>
      <c r="I43" s="6"/>
      <c r="J43" s="6">
        <f t="shared" ref="J43:J74" si="4">G43+H43+I43</f>
        <v>35000</v>
      </c>
      <c r="K43" s="6">
        <f t="shared" ref="K43:K74" si="5">E43-F43-J43</f>
        <v>0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5">
      <c r="A44" s="4"/>
      <c r="B44" s="5"/>
      <c r="C44" s="5" t="s">
        <v>67</v>
      </c>
      <c r="D44" s="6">
        <v>18764.34</v>
      </c>
      <c r="E44" s="6">
        <v>18764.34</v>
      </c>
      <c r="F44" s="6"/>
      <c r="G44" s="6">
        <v>18764.34</v>
      </c>
      <c r="H44" s="6"/>
      <c r="I44" s="6"/>
      <c r="J44" s="6">
        <f t="shared" si="4"/>
        <v>18764.34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1:13" ht="12.75" customHeight="1" x14ac:dyDescent="0.25">
      <c r="A45" s="4"/>
      <c r="B45" s="5"/>
      <c r="C45" s="5" t="s">
        <v>68</v>
      </c>
      <c r="D45" s="6">
        <v>10000</v>
      </c>
      <c r="E45" s="6">
        <v>10000</v>
      </c>
      <c r="F45" s="6"/>
      <c r="G45" s="6">
        <v>10000</v>
      </c>
      <c r="H45" s="6"/>
      <c r="I45" s="6"/>
      <c r="J45" s="6">
        <f t="shared" si="4"/>
        <v>10000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1:13" ht="12.75" customHeight="1" x14ac:dyDescent="0.25">
      <c r="A46" s="4"/>
      <c r="B46" s="5"/>
      <c r="C46" s="5" t="s">
        <v>69</v>
      </c>
      <c r="D46" s="6">
        <v>14400</v>
      </c>
      <c r="E46" s="6">
        <v>14400</v>
      </c>
      <c r="F46" s="6"/>
      <c r="G46" s="6">
        <v>14400</v>
      </c>
      <c r="H46" s="6"/>
      <c r="I46" s="6"/>
      <c r="J46" s="6">
        <f t="shared" si="4"/>
        <v>14400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5">
      <c r="A47" s="4"/>
      <c r="B47" s="5"/>
      <c r="C47" s="5" t="s">
        <v>70</v>
      </c>
      <c r="D47" s="6">
        <v>3000</v>
      </c>
      <c r="E47" s="6">
        <v>3000</v>
      </c>
      <c r="F47" s="6"/>
      <c r="G47" s="6">
        <v>3000</v>
      </c>
      <c r="H47" s="6"/>
      <c r="I47" s="6"/>
      <c r="J47" s="6">
        <f t="shared" si="4"/>
        <v>3000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1:13" ht="12.75" customHeight="1" x14ac:dyDescent="0.25">
      <c r="A48" s="4"/>
      <c r="B48" s="5"/>
      <c r="C48" s="5" t="s">
        <v>71</v>
      </c>
      <c r="D48" s="6">
        <v>2360</v>
      </c>
      <c r="E48" s="6">
        <v>2360</v>
      </c>
      <c r="F48" s="6"/>
      <c r="G48" s="6">
        <v>2360</v>
      </c>
      <c r="H48" s="6"/>
      <c r="I48" s="6"/>
      <c r="J48" s="6">
        <f t="shared" si="4"/>
        <v>2360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1:13" ht="12.75" customHeight="1" x14ac:dyDescent="0.25">
      <c r="A49" s="4"/>
      <c r="B49" s="5"/>
      <c r="C49" s="5" t="s">
        <v>72</v>
      </c>
      <c r="D49" s="6">
        <v>45</v>
      </c>
      <c r="E49" s="6">
        <v>45</v>
      </c>
      <c r="F49" s="6"/>
      <c r="G49" s="6">
        <v>45</v>
      </c>
      <c r="H49" s="6"/>
      <c r="I49" s="6"/>
      <c r="J49" s="6">
        <f t="shared" si="4"/>
        <v>45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5">
      <c r="A50" s="4"/>
      <c r="B50" s="5"/>
      <c r="C50" s="5" t="s">
        <v>73</v>
      </c>
      <c r="D50" s="6">
        <v>109400</v>
      </c>
      <c r="E50" s="6">
        <v>109400</v>
      </c>
      <c r="F50" s="6"/>
      <c r="G50" s="6">
        <v>109400</v>
      </c>
      <c r="H50" s="6"/>
      <c r="I50" s="6"/>
      <c r="J50" s="6">
        <f t="shared" si="4"/>
        <v>109400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5">
      <c r="A51" s="4"/>
      <c r="B51" s="5"/>
      <c r="C51" s="5" t="s">
        <v>74</v>
      </c>
      <c r="D51" s="6">
        <v>216.36</v>
      </c>
      <c r="E51" s="6">
        <v>216.36</v>
      </c>
      <c r="F51" s="6"/>
      <c r="G51" s="6">
        <v>216.36</v>
      </c>
      <c r="H51" s="6"/>
      <c r="I51" s="6"/>
      <c r="J51" s="6">
        <f t="shared" si="4"/>
        <v>216.36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5">
      <c r="A52" s="4"/>
      <c r="B52" s="5"/>
      <c r="C52" s="5" t="s">
        <v>75</v>
      </c>
      <c r="D52" s="6">
        <v>425.77</v>
      </c>
      <c r="E52" s="6">
        <v>425.77</v>
      </c>
      <c r="F52" s="6"/>
      <c r="G52" s="6">
        <v>381.59</v>
      </c>
      <c r="H52" s="6"/>
      <c r="I52" s="6"/>
      <c r="J52" s="6">
        <f t="shared" si="4"/>
        <v>381.59</v>
      </c>
      <c r="K52" s="6">
        <f t="shared" si="5"/>
        <v>44.180000000000007</v>
      </c>
      <c r="L52" s="6">
        <f t="shared" si="6"/>
        <v>44.180000000000007</v>
      </c>
      <c r="M52" s="6">
        <f t="shared" si="7"/>
        <v>44.180000000000007</v>
      </c>
    </row>
    <row r="53" spans="1:13" ht="12.75" customHeight="1" x14ac:dyDescent="0.25">
      <c r="A53" s="4"/>
      <c r="B53" s="5"/>
      <c r="C53" s="5" t="s">
        <v>76</v>
      </c>
      <c r="D53" s="6">
        <v>1000</v>
      </c>
      <c r="E53" s="6">
        <v>1000</v>
      </c>
      <c r="F53" s="6"/>
      <c r="G53" s="6">
        <v>1000</v>
      </c>
      <c r="H53" s="6"/>
      <c r="I53" s="6"/>
      <c r="J53" s="6">
        <f t="shared" si="4"/>
        <v>1000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5">
      <c r="A54" s="4"/>
      <c r="B54" s="5"/>
      <c r="C54" s="5" t="s">
        <v>77</v>
      </c>
      <c r="D54" s="6">
        <v>1100</v>
      </c>
      <c r="E54" s="6">
        <v>1100</v>
      </c>
      <c r="F54" s="6"/>
      <c r="G54" s="6">
        <v>1100</v>
      </c>
      <c r="H54" s="6"/>
      <c r="I54" s="6"/>
      <c r="J54" s="6">
        <f t="shared" si="4"/>
        <v>1100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1:13" ht="12.75" customHeight="1" x14ac:dyDescent="0.25">
      <c r="A55" s="4"/>
      <c r="B55" s="5"/>
      <c r="C55" s="5" t="s">
        <v>78</v>
      </c>
      <c r="D55" s="6">
        <v>6919.76</v>
      </c>
      <c r="E55" s="6">
        <v>6919.76</v>
      </c>
      <c r="F55" s="6"/>
      <c r="G55" s="6">
        <v>1328</v>
      </c>
      <c r="H55" s="6"/>
      <c r="I55" s="6"/>
      <c r="J55" s="6">
        <f t="shared" si="4"/>
        <v>1328</v>
      </c>
      <c r="K55" s="6">
        <f t="shared" si="5"/>
        <v>5591.76</v>
      </c>
      <c r="L55" s="6">
        <f t="shared" si="6"/>
        <v>5591.76</v>
      </c>
      <c r="M55" s="6">
        <f t="shared" si="7"/>
        <v>5591.76</v>
      </c>
    </row>
    <row r="56" spans="1:13" ht="12.75" customHeight="1" x14ac:dyDescent="0.25">
      <c r="A56" s="4"/>
      <c r="B56" s="5"/>
      <c r="C56" s="5" t="s">
        <v>79</v>
      </c>
      <c r="D56" s="6">
        <v>87600</v>
      </c>
      <c r="E56" s="6">
        <v>87600</v>
      </c>
      <c r="F56" s="6"/>
      <c r="G56" s="6">
        <v>87600</v>
      </c>
      <c r="H56" s="6"/>
      <c r="I56" s="6"/>
      <c r="J56" s="6">
        <f t="shared" si="4"/>
        <v>87600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5">
      <c r="A57" s="4"/>
      <c r="B57" s="5"/>
      <c r="C57" s="5" t="s">
        <v>80</v>
      </c>
      <c r="D57" s="6">
        <v>108000</v>
      </c>
      <c r="E57" s="6">
        <v>108000</v>
      </c>
      <c r="F57" s="6"/>
      <c r="G57" s="6">
        <v>108000</v>
      </c>
      <c r="H57" s="6"/>
      <c r="I57" s="6"/>
      <c r="J57" s="6">
        <f t="shared" si="4"/>
        <v>108000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5">
      <c r="A58" s="4"/>
      <c r="B58" s="5"/>
      <c r="C58" s="5" t="s">
        <v>81</v>
      </c>
      <c r="D58" s="6">
        <v>19000</v>
      </c>
      <c r="E58" s="6">
        <v>19000</v>
      </c>
      <c r="F58" s="6"/>
      <c r="G58" s="6">
        <v>19000</v>
      </c>
      <c r="H58" s="6"/>
      <c r="I58" s="6"/>
      <c r="J58" s="6">
        <f t="shared" si="4"/>
        <v>19000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5">
      <c r="A59" s="4"/>
      <c r="B59" s="5"/>
      <c r="C59" s="5" t="s">
        <v>82</v>
      </c>
      <c r="D59" s="6">
        <v>9845</v>
      </c>
      <c r="E59" s="6">
        <v>9845</v>
      </c>
      <c r="F59" s="6"/>
      <c r="G59" s="6">
        <v>9845</v>
      </c>
      <c r="H59" s="6"/>
      <c r="I59" s="6"/>
      <c r="J59" s="6">
        <f t="shared" si="4"/>
        <v>9845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5">
      <c r="A60" s="4"/>
      <c r="B60" s="5"/>
      <c r="C60" s="5" t="s">
        <v>83</v>
      </c>
      <c r="D60" s="6">
        <v>1488.94</v>
      </c>
      <c r="E60" s="6">
        <v>1488.94</v>
      </c>
      <c r="F60" s="6"/>
      <c r="G60" s="6">
        <v>1488.94</v>
      </c>
      <c r="H60" s="6"/>
      <c r="I60" s="6"/>
      <c r="J60" s="6">
        <f t="shared" si="4"/>
        <v>1488.94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5">
      <c r="A61" s="4"/>
      <c r="B61" s="5"/>
      <c r="C61" s="5" t="s">
        <v>84</v>
      </c>
      <c r="D61" s="6">
        <v>4868</v>
      </c>
      <c r="E61" s="6">
        <v>4868</v>
      </c>
      <c r="F61" s="6"/>
      <c r="G61" s="6">
        <v>4868</v>
      </c>
      <c r="H61" s="6"/>
      <c r="I61" s="6"/>
      <c r="J61" s="6">
        <f t="shared" si="4"/>
        <v>4868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5">
      <c r="A62" s="4"/>
      <c r="B62" s="5"/>
      <c r="C62" s="5" t="s">
        <v>85</v>
      </c>
      <c r="D62" s="6">
        <v>68817</v>
      </c>
      <c r="E62" s="6">
        <v>68817</v>
      </c>
      <c r="F62" s="6"/>
      <c r="G62" s="6">
        <v>68817</v>
      </c>
      <c r="H62" s="6"/>
      <c r="I62" s="6"/>
      <c r="J62" s="6">
        <f t="shared" si="4"/>
        <v>68817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5">
      <c r="A63" s="4"/>
      <c r="B63" s="5"/>
      <c r="C63" s="5" t="s">
        <v>86</v>
      </c>
      <c r="D63" s="6">
        <v>20783</v>
      </c>
      <c r="E63" s="6">
        <v>20783</v>
      </c>
      <c r="F63" s="6"/>
      <c r="G63" s="6">
        <v>20783</v>
      </c>
      <c r="H63" s="6"/>
      <c r="I63" s="6"/>
      <c r="J63" s="6">
        <f t="shared" si="4"/>
        <v>20783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5">
      <c r="A64" s="4"/>
      <c r="B64" s="5"/>
      <c r="C64" s="5" t="s">
        <v>87</v>
      </c>
      <c r="D64" s="6">
        <v>1900</v>
      </c>
      <c r="E64" s="6">
        <v>1900</v>
      </c>
      <c r="F64" s="6"/>
      <c r="G64" s="6">
        <v>1900</v>
      </c>
      <c r="H64" s="6"/>
      <c r="I64" s="6"/>
      <c r="J64" s="6">
        <f t="shared" si="4"/>
        <v>1900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5">
      <c r="A65" s="4"/>
      <c r="B65" s="5"/>
      <c r="C65" s="5" t="s">
        <v>88</v>
      </c>
      <c r="D65" s="6">
        <v>3501</v>
      </c>
      <c r="E65" s="6">
        <v>3501</v>
      </c>
      <c r="F65" s="6"/>
      <c r="G65" s="6">
        <v>3501</v>
      </c>
      <c r="H65" s="6"/>
      <c r="I65" s="6"/>
      <c r="J65" s="6">
        <f t="shared" si="4"/>
        <v>3501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5">
      <c r="A66" s="4"/>
      <c r="B66" s="5"/>
      <c r="C66" s="5" t="s">
        <v>89</v>
      </c>
      <c r="D66" s="6">
        <v>4899</v>
      </c>
      <c r="E66" s="6">
        <v>4899</v>
      </c>
      <c r="F66" s="6"/>
      <c r="G66" s="6">
        <v>4899</v>
      </c>
      <c r="H66" s="6"/>
      <c r="I66" s="6"/>
      <c r="J66" s="6">
        <f t="shared" si="4"/>
        <v>4899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5">
      <c r="A67" s="4"/>
      <c r="B67" s="5"/>
      <c r="C67" s="5" t="s">
        <v>90</v>
      </c>
      <c r="D67" s="6">
        <v>112804</v>
      </c>
      <c r="E67" s="6">
        <v>112804</v>
      </c>
      <c r="F67" s="6"/>
      <c r="G67" s="6">
        <v>112804</v>
      </c>
      <c r="H67" s="6"/>
      <c r="I67" s="6"/>
      <c r="J67" s="6">
        <f t="shared" si="4"/>
        <v>112804</v>
      </c>
      <c r="K67" s="6">
        <f t="shared" si="5"/>
        <v>0</v>
      </c>
      <c r="L67" s="6">
        <f t="shared" si="6"/>
        <v>0</v>
      </c>
      <c r="M67" s="6">
        <f t="shared" si="7"/>
        <v>0</v>
      </c>
    </row>
    <row r="68" spans="1:13" ht="12.75" customHeight="1" x14ac:dyDescent="0.25">
      <c r="A68" s="4"/>
      <c r="B68" s="5"/>
      <c r="C68" s="5" t="s">
        <v>91</v>
      </c>
      <c r="D68" s="6">
        <v>225196</v>
      </c>
      <c r="E68" s="6">
        <v>225196</v>
      </c>
      <c r="F68" s="6"/>
      <c r="G68" s="6">
        <v>225196</v>
      </c>
      <c r="H68" s="6"/>
      <c r="I68" s="6"/>
      <c r="J68" s="6">
        <f t="shared" si="4"/>
        <v>225196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5">
      <c r="A69" s="4"/>
      <c r="B69" s="5"/>
      <c r="C69" s="5" t="s">
        <v>92</v>
      </c>
      <c r="D69" s="6">
        <v>76877.56</v>
      </c>
      <c r="E69" s="6">
        <v>76877.56</v>
      </c>
      <c r="F69" s="6"/>
      <c r="G69" s="6">
        <v>76877.56</v>
      </c>
      <c r="H69" s="6"/>
      <c r="I69" s="6"/>
      <c r="J69" s="6">
        <f t="shared" si="4"/>
        <v>76877.56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5">
      <c r="A70" s="4"/>
      <c r="B70" s="5"/>
      <c r="C70" s="5" t="s">
        <v>93</v>
      </c>
      <c r="D70" s="6">
        <v>6000</v>
      </c>
      <c r="E70" s="6">
        <v>6000</v>
      </c>
      <c r="F70" s="6"/>
      <c r="G70" s="6">
        <v>6000</v>
      </c>
      <c r="H70" s="6"/>
      <c r="I70" s="6"/>
      <c r="J70" s="6">
        <f t="shared" si="4"/>
        <v>6000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5">
      <c r="A71" s="4"/>
      <c r="B71" s="5"/>
      <c r="C71" s="5" t="s">
        <v>94</v>
      </c>
      <c r="D71" s="6">
        <v>307510.27</v>
      </c>
      <c r="E71" s="6">
        <v>307510.27</v>
      </c>
      <c r="F71" s="6"/>
      <c r="G71" s="6">
        <v>307510.27</v>
      </c>
      <c r="H71" s="6"/>
      <c r="I71" s="6"/>
      <c r="J71" s="6">
        <f t="shared" si="4"/>
        <v>307510.27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5">
      <c r="A72" s="4"/>
      <c r="B72" s="5"/>
      <c r="C72" s="5" t="s">
        <v>95</v>
      </c>
      <c r="D72" s="6">
        <v>24000</v>
      </c>
      <c r="E72" s="6">
        <v>24000</v>
      </c>
      <c r="F72" s="6"/>
      <c r="G72" s="6">
        <v>24000</v>
      </c>
      <c r="H72" s="6"/>
      <c r="I72" s="6"/>
      <c r="J72" s="6">
        <f t="shared" si="4"/>
        <v>24000</v>
      </c>
      <c r="K72" s="6">
        <f t="shared" si="5"/>
        <v>0</v>
      </c>
      <c r="L72" s="6">
        <f t="shared" si="6"/>
        <v>0</v>
      </c>
      <c r="M72" s="6">
        <f t="shared" si="7"/>
        <v>0</v>
      </c>
    </row>
    <row r="73" spans="1:13" ht="12.75" customHeight="1" x14ac:dyDescent="0.25">
      <c r="A73" s="4"/>
      <c r="B73" s="5"/>
      <c r="C73" s="5" t="s">
        <v>96</v>
      </c>
      <c r="D73" s="6">
        <v>6000</v>
      </c>
      <c r="E73" s="6">
        <v>6000</v>
      </c>
      <c r="F73" s="6"/>
      <c r="G73" s="6"/>
      <c r="H73" s="6"/>
      <c r="I73" s="6"/>
      <c r="J73" s="6">
        <f t="shared" si="4"/>
        <v>0</v>
      </c>
      <c r="K73" s="6">
        <f t="shared" si="5"/>
        <v>6000</v>
      </c>
      <c r="L73" s="6">
        <f t="shared" si="6"/>
        <v>6000</v>
      </c>
      <c r="M73" s="6">
        <f t="shared" si="7"/>
        <v>6000</v>
      </c>
    </row>
    <row r="74" spans="1:13" ht="12.75" customHeight="1" x14ac:dyDescent="0.25">
      <c r="A74" s="4"/>
      <c r="B74" s="5"/>
      <c r="C74" s="5" t="s">
        <v>97</v>
      </c>
      <c r="D74" s="6">
        <v>7500</v>
      </c>
      <c r="E74" s="6">
        <v>7500</v>
      </c>
      <c r="F74" s="6"/>
      <c r="G74" s="6">
        <v>7500</v>
      </c>
      <c r="H74" s="6"/>
      <c r="I74" s="6"/>
      <c r="J74" s="6">
        <f t="shared" si="4"/>
        <v>7500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5">
      <c r="A75" s="4"/>
      <c r="B75" s="5"/>
      <c r="C75" s="5" t="s">
        <v>98</v>
      </c>
      <c r="D75" s="6">
        <v>15119.02</v>
      </c>
      <c r="E75" s="6">
        <v>15119.02</v>
      </c>
      <c r="F75" s="6"/>
      <c r="G75" s="6">
        <v>15119.02</v>
      </c>
      <c r="H75" s="6"/>
      <c r="I75" s="6"/>
      <c r="J75" s="6">
        <f t="shared" ref="J75:J106" si="8">G75+H75+I75</f>
        <v>15119.02</v>
      </c>
      <c r="K75" s="6">
        <f t="shared" ref="K75:K106" si="9">E75-F75-J75</f>
        <v>0</v>
      </c>
      <c r="L75" s="6">
        <f t="shared" ref="L75:L107" si="10">D75-J75</f>
        <v>0</v>
      </c>
      <c r="M75" s="6">
        <f t="shared" ref="M75:M107" si="11">E75-J75</f>
        <v>0</v>
      </c>
    </row>
    <row r="76" spans="1:13" ht="12.75" customHeight="1" x14ac:dyDescent="0.25">
      <c r="A76" s="4"/>
      <c r="B76" s="5"/>
      <c r="C76" s="5" t="s">
        <v>99</v>
      </c>
      <c r="D76" s="6">
        <v>1600</v>
      </c>
      <c r="E76" s="6">
        <v>1600</v>
      </c>
      <c r="F76" s="6"/>
      <c r="G76" s="6">
        <v>1600</v>
      </c>
      <c r="H76" s="6"/>
      <c r="I76" s="6"/>
      <c r="J76" s="6">
        <f t="shared" si="8"/>
        <v>1600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5">
      <c r="A77" s="4"/>
      <c r="B77" s="5"/>
      <c r="C77" s="5" t="s">
        <v>100</v>
      </c>
      <c r="D77" s="6">
        <v>15060</v>
      </c>
      <c r="E77" s="6">
        <v>15060</v>
      </c>
      <c r="F77" s="6"/>
      <c r="G77" s="6">
        <v>3543.98</v>
      </c>
      <c r="H77" s="6"/>
      <c r="I77" s="6"/>
      <c r="J77" s="6">
        <f t="shared" si="8"/>
        <v>3543.98</v>
      </c>
      <c r="K77" s="6">
        <f t="shared" si="9"/>
        <v>11516.02</v>
      </c>
      <c r="L77" s="6">
        <f t="shared" si="10"/>
        <v>11516.02</v>
      </c>
      <c r="M77" s="6">
        <f t="shared" si="11"/>
        <v>11516.02</v>
      </c>
    </row>
    <row r="78" spans="1:13" ht="12.75" customHeight="1" x14ac:dyDescent="0.25">
      <c r="A78" s="4"/>
      <c r="B78" s="5"/>
      <c r="C78" s="5" t="s">
        <v>101</v>
      </c>
      <c r="D78" s="6">
        <v>10108</v>
      </c>
      <c r="E78" s="6">
        <v>10108</v>
      </c>
      <c r="F78" s="6"/>
      <c r="G78" s="6">
        <v>10108</v>
      </c>
      <c r="H78" s="6"/>
      <c r="I78" s="6"/>
      <c r="J78" s="6">
        <f t="shared" si="8"/>
        <v>10108</v>
      </c>
      <c r="K78" s="6">
        <f t="shared" si="9"/>
        <v>0</v>
      </c>
      <c r="L78" s="6">
        <f t="shared" si="10"/>
        <v>0</v>
      </c>
      <c r="M78" s="6">
        <f t="shared" si="11"/>
        <v>0</v>
      </c>
    </row>
    <row r="79" spans="1:13" ht="12.75" customHeight="1" x14ac:dyDescent="0.25">
      <c r="A79" s="4"/>
      <c r="B79" s="5"/>
      <c r="C79" s="5" t="s">
        <v>102</v>
      </c>
      <c r="D79" s="6">
        <v>43092</v>
      </c>
      <c r="E79" s="6">
        <v>43092</v>
      </c>
      <c r="F79" s="6"/>
      <c r="G79" s="6">
        <v>43092</v>
      </c>
      <c r="H79" s="6"/>
      <c r="I79" s="6"/>
      <c r="J79" s="6">
        <f t="shared" si="8"/>
        <v>43092</v>
      </c>
      <c r="K79" s="6">
        <f t="shared" si="9"/>
        <v>0</v>
      </c>
      <c r="L79" s="6">
        <f t="shared" si="10"/>
        <v>0</v>
      </c>
      <c r="M79" s="6">
        <f t="shared" si="11"/>
        <v>0</v>
      </c>
    </row>
    <row r="80" spans="1:13" ht="12.75" customHeight="1" x14ac:dyDescent="0.25">
      <c r="A80" s="4"/>
      <c r="B80" s="5"/>
      <c r="C80" s="5" t="s">
        <v>103</v>
      </c>
      <c r="D80" s="6">
        <v>532</v>
      </c>
      <c r="E80" s="6">
        <v>532</v>
      </c>
      <c r="F80" s="6"/>
      <c r="G80" s="6">
        <v>532</v>
      </c>
      <c r="H80" s="6"/>
      <c r="I80" s="6"/>
      <c r="J80" s="6">
        <f t="shared" si="8"/>
        <v>532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5">
      <c r="A81" s="4"/>
      <c r="B81" s="5"/>
      <c r="C81" s="5" t="s">
        <v>104</v>
      </c>
      <c r="D81" s="6">
        <v>12250</v>
      </c>
      <c r="E81" s="6">
        <v>12250</v>
      </c>
      <c r="F81" s="6"/>
      <c r="G81" s="6">
        <v>12250</v>
      </c>
      <c r="H81" s="6"/>
      <c r="I81" s="6"/>
      <c r="J81" s="6">
        <f t="shared" si="8"/>
        <v>12250</v>
      </c>
      <c r="K81" s="6">
        <f t="shared" si="9"/>
        <v>0</v>
      </c>
      <c r="L81" s="6">
        <f t="shared" si="10"/>
        <v>0</v>
      </c>
      <c r="M81" s="6">
        <f t="shared" si="11"/>
        <v>0</v>
      </c>
    </row>
    <row r="82" spans="1:13" ht="12.75" customHeight="1" x14ac:dyDescent="0.25">
      <c r="A82" s="4"/>
      <c r="B82" s="5"/>
      <c r="C82" s="5" t="s">
        <v>105</v>
      </c>
      <c r="D82" s="6">
        <v>49000</v>
      </c>
      <c r="E82" s="6">
        <v>49000</v>
      </c>
      <c r="F82" s="6"/>
      <c r="G82" s="6">
        <v>49000</v>
      </c>
      <c r="H82" s="6"/>
      <c r="I82" s="6"/>
      <c r="J82" s="6">
        <f t="shared" si="8"/>
        <v>49000</v>
      </c>
      <c r="K82" s="6">
        <f t="shared" si="9"/>
        <v>0</v>
      </c>
      <c r="L82" s="6">
        <f t="shared" si="10"/>
        <v>0</v>
      </c>
      <c r="M82" s="6">
        <f t="shared" si="11"/>
        <v>0</v>
      </c>
    </row>
    <row r="83" spans="1:13" ht="12.75" customHeight="1" x14ac:dyDescent="0.25">
      <c r="A83" s="4"/>
      <c r="B83" s="5"/>
      <c r="C83" s="5" t="s">
        <v>106</v>
      </c>
      <c r="D83" s="6">
        <v>265000</v>
      </c>
      <c r="E83" s="6">
        <v>265000</v>
      </c>
      <c r="F83" s="6"/>
      <c r="G83" s="6">
        <v>265000</v>
      </c>
      <c r="H83" s="6"/>
      <c r="I83" s="6"/>
      <c r="J83" s="6">
        <f t="shared" si="8"/>
        <v>265000</v>
      </c>
      <c r="K83" s="6">
        <f t="shared" si="9"/>
        <v>0</v>
      </c>
      <c r="L83" s="6">
        <f t="shared" si="10"/>
        <v>0</v>
      </c>
      <c r="M83" s="6">
        <f t="shared" si="11"/>
        <v>0</v>
      </c>
    </row>
    <row r="84" spans="1:13" ht="12.75" customHeight="1" x14ac:dyDescent="0.25">
      <c r="A84" s="4"/>
      <c r="B84" s="5"/>
      <c r="C84" s="5" t="s">
        <v>107</v>
      </c>
      <c r="D84" s="6">
        <v>873.56</v>
      </c>
      <c r="E84" s="6">
        <v>873.56</v>
      </c>
      <c r="F84" s="6"/>
      <c r="G84" s="6">
        <v>155.82</v>
      </c>
      <c r="H84" s="6"/>
      <c r="I84" s="6"/>
      <c r="J84" s="6">
        <f t="shared" si="8"/>
        <v>155.82</v>
      </c>
      <c r="K84" s="6">
        <f t="shared" si="9"/>
        <v>717.74</v>
      </c>
      <c r="L84" s="6">
        <f t="shared" si="10"/>
        <v>717.74</v>
      </c>
      <c r="M84" s="6">
        <f t="shared" si="11"/>
        <v>717.74</v>
      </c>
    </row>
    <row r="85" spans="1:13" ht="12.75" customHeight="1" x14ac:dyDescent="0.25">
      <c r="A85" s="4"/>
      <c r="B85" s="5"/>
      <c r="C85" s="5" t="s">
        <v>108</v>
      </c>
      <c r="D85" s="6">
        <v>7500</v>
      </c>
      <c r="E85" s="6">
        <v>7500</v>
      </c>
      <c r="F85" s="6"/>
      <c r="G85" s="6">
        <v>7500</v>
      </c>
      <c r="H85" s="6"/>
      <c r="I85" s="6"/>
      <c r="J85" s="6">
        <f t="shared" si="8"/>
        <v>7500</v>
      </c>
      <c r="K85" s="6">
        <f t="shared" si="9"/>
        <v>0</v>
      </c>
      <c r="L85" s="6">
        <f t="shared" si="10"/>
        <v>0</v>
      </c>
      <c r="M85" s="6">
        <f t="shared" si="11"/>
        <v>0</v>
      </c>
    </row>
    <row r="86" spans="1:13" ht="12.75" customHeight="1" x14ac:dyDescent="0.25">
      <c r="A86" s="4"/>
      <c r="B86" s="5"/>
      <c r="C86" s="5" t="s">
        <v>109</v>
      </c>
      <c r="D86" s="6">
        <v>30000</v>
      </c>
      <c r="E86" s="6">
        <v>30000</v>
      </c>
      <c r="F86" s="6"/>
      <c r="G86" s="6">
        <v>30000</v>
      </c>
      <c r="H86" s="6"/>
      <c r="I86" s="6"/>
      <c r="J86" s="6">
        <f t="shared" si="8"/>
        <v>30000</v>
      </c>
      <c r="K86" s="6">
        <f t="shared" si="9"/>
        <v>0</v>
      </c>
      <c r="L86" s="6">
        <f t="shared" si="10"/>
        <v>0</v>
      </c>
      <c r="M86" s="6">
        <f t="shared" si="11"/>
        <v>0</v>
      </c>
    </row>
    <row r="87" spans="1:13" ht="12.75" customHeight="1" x14ac:dyDescent="0.25">
      <c r="A87" s="4"/>
      <c r="B87" s="5"/>
      <c r="C87" s="5" t="s">
        <v>110</v>
      </c>
      <c r="D87" s="6">
        <v>120000</v>
      </c>
      <c r="E87" s="6">
        <v>120000</v>
      </c>
      <c r="F87" s="6"/>
      <c r="G87" s="6">
        <v>120000</v>
      </c>
      <c r="H87" s="6"/>
      <c r="I87" s="6"/>
      <c r="J87" s="6">
        <f t="shared" si="8"/>
        <v>120000</v>
      </c>
      <c r="K87" s="6">
        <f t="shared" si="9"/>
        <v>0</v>
      </c>
      <c r="L87" s="6">
        <f t="shared" si="10"/>
        <v>0</v>
      </c>
      <c r="M87" s="6">
        <f t="shared" si="11"/>
        <v>0</v>
      </c>
    </row>
    <row r="88" spans="1:13" ht="12.75" customHeight="1" x14ac:dyDescent="0.25">
      <c r="A88" s="4"/>
      <c r="B88" s="5"/>
      <c r="C88" s="5" t="s">
        <v>111</v>
      </c>
      <c r="D88" s="6">
        <v>83.64</v>
      </c>
      <c r="E88" s="6">
        <v>83.64</v>
      </c>
      <c r="F88" s="6"/>
      <c r="G88" s="6">
        <v>83.64</v>
      </c>
      <c r="H88" s="6"/>
      <c r="I88" s="6"/>
      <c r="J88" s="6">
        <f t="shared" si="8"/>
        <v>83.64</v>
      </c>
      <c r="K88" s="6">
        <f t="shared" si="9"/>
        <v>0</v>
      </c>
      <c r="L88" s="6">
        <f t="shared" si="10"/>
        <v>0</v>
      </c>
      <c r="M88" s="6">
        <f t="shared" si="11"/>
        <v>0</v>
      </c>
    </row>
    <row r="89" spans="1:13" ht="12.75" customHeight="1" x14ac:dyDescent="0.25">
      <c r="A89" s="4"/>
      <c r="B89" s="5"/>
      <c r="C89" s="5" t="s">
        <v>112</v>
      </c>
      <c r="D89" s="6">
        <v>33000</v>
      </c>
      <c r="E89" s="6">
        <v>33000</v>
      </c>
      <c r="F89" s="6"/>
      <c r="G89" s="6">
        <v>33000</v>
      </c>
      <c r="H89" s="6"/>
      <c r="I89" s="6"/>
      <c r="J89" s="6">
        <f t="shared" si="8"/>
        <v>33000</v>
      </c>
      <c r="K89" s="6">
        <f t="shared" si="9"/>
        <v>0</v>
      </c>
      <c r="L89" s="6">
        <f t="shared" si="10"/>
        <v>0</v>
      </c>
      <c r="M89" s="6">
        <f t="shared" si="11"/>
        <v>0</v>
      </c>
    </row>
    <row r="90" spans="1:13" ht="12.75" customHeight="1" x14ac:dyDescent="0.25">
      <c r="A90" s="4"/>
      <c r="B90" s="5"/>
      <c r="C90" s="5" t="s">
        <v>113</v>
      </c>
      <c r="D90" s="6">
        <v>105436.97</v>
      </c>
      <c r="E90" s="6">
        <v>105436.97</v>
      </c>
      <c r="F90" s="6"/>
      <c r="G90" s="6">
        <v>105436.97</v>
      </c>
      <c r="H90" s="6"/>
      <c r="I90" s="6"/>
      <c r="J90" s="6">
        <f t="shared" si="8"/>
        <v>105436.97</v>
      </c>
      <c r="K90" s="6">
        <f t="shared" si="9"/>
        <v>0</v>
      </c>
      <c r="L90" s="6">
        <f t="shared" si="10"/>
        <v>0</v>
      </c>
      <c r="M90" s="6">
        <f t="shared" si="11"/>
        <v>0</v>
      </c>
    </row>
    <row r="91" spans="1:13" ht="12.75" customHeight="1" x14ac:dyDescent="0.25">
      <c r="A91" s="4"/>
      <c r="B91" s="5"/>
      <c r="C91" s="5" t="s">
        <v>114</v>
      </c>
      <c r="D91" s="6">
        <v>37435.47</v>
      </c>
      <c r="E91" s="6">
        <v>37435.47</v>
      </c>
      <c r="F91" s="6"/>
      <c r="G91" s="6">
        <v>37435.47</v>
      </c>
      <c r="H91" s="6"/>
      <c r="I91" s="6"/>
      <c r="J91" s="6">
        <f t="shared" si="8"/>
        <v>37435.47</v>
      </c>
      <c r="K91" s="6">
        <f t="shared" si="9"/>
        <v>0</v>
      </c>
      <c r="L91" s="6">
        <f t="shared" si="10"/>
        <v>0</v>
      </c>
      <c r="M91" s="6">
        <f t="shared" si="11"/>
        <v>0</v>
      </c>
    </row>
    <row r="92" spans="1:13" ht="12.75" customHeight="1" x14ac:dyDescent="0.25">
      <c r="A92" s="4"/>
      <c r="B92" s="5"/>
      <c r="C92" s="5" t="s">
        <v>115</v>
      </c>
      <c r="D92" s="6">
        <v>421747.86</v>
      </c>
      <c r="E92" s="6">
        <v>421747.86</v>
      </c>
      <c r="F92" s="6"/>
      <c r="G92" s="6">
        <v>421747.86</v>
      </c>
      <c r="H92" s="6"/>
      <c r="I92" s="6"/>
      <c r="J92" s="6">
        <f t="shared" si="8"/>
        <v>421747.86</v>
      </c>
      <c r="K92" s="6">
        <f t="shared" si="9"/>
        <v>0</v>
      </c>
      <c r="L92" s="6">
        <f t="shared" si="10"/>
        <v>0</v>
      </c>
      <c r="M92" s="6">
        <f t="shared" si="11"/>
        <v>0</v>
      </c>
    </row>
    <row r="93" spans="1:13" ht="12.75" customHeight="1" x14ac:dyDescent="0.25">
      <c r="A93" s="4"/>
      <c r="B93" s="5"/>
      <c r="C93" s="5" t="s">
        <v>116</v>
      </c>
      <c r="D93" s="6">
        <v>149741.87</v>
      </c>
      <c r="E93" s="6">
        <v>149741.87</v>
      </c>
      <c r="F93" s="6"/>
      <c r="G93" s="6">
        <v>149741.87</v>
      </c>
      <c r="H93" s="6"/>
      <c r="I93" s="6"/>
      <c r="J93" s="6">
        <f t="shared" si="8"/>
        <v>149741.87</v>
      </c>
      <c r="K93" s="6">
        <f t="shared" si="9"/>
        <v>0</v>
      </c>
      <c r="L93" s="6">
        <f t="shared" si="10"/>
        <v>0</v>
      </c>
      <c r="M93" s="6">
        <f t="shared" si="11"/>
        <v>0</v>
      </c>
    </row>
    <row r="94" spans="1:13" ht="12.75" customHeight="1" x14ac:dyDescent="0.25">
      <c r="A94" s="4"/>
      <c r="B94" s="5"/>
      <c r="C94" s="5" t="s">
        <v>117</v>
      </c>
      <c r="D94" s="6">
        <v>808.21</v>
      </c>
      <c r="E94" s="6">
        <v>808.21</v>
      </c>
      <c r="F94" s="6"/>
      <c r="G94" s="6"/>
      <c r="H94" s="6"/>
      <c r="I94" s="6"/>
      <c r="J94" s="6">
        <f t="shared" si="8"/>
        <v>0</v>
      </c>
      <c r="K94" s="6">
        <f t="shared" si="9"/>
        <v>808.21</v>
      </c>
      <c r="L94" s="6">
        <f t="shared" si="10"/>
        <v>808.21</v>
      </c>
      <c r="M94" s="6">
        <f t="shared" si="11"/>
        <v>808.21</v>
      </c>
    </row>
    <row r="95" spans="1:13" ht="12.75" customHeight="1" x14ac:dyDescent="0.25">
      <c r="A95" s="4"/>
      <c r="B95" s="5"/>
      <c r="C95" s="5" t="s">
        <v>118</v>
      </c>
      <c r="D95" s="6">
        <v>3000</v>
      </c>
      <c r="E95" s="6">
        <v>3000</v>
      </c>
      <c r="F95" s="6"/>
      <c r="G95" s="6">
        <v>3000</v>
      </c>
      <c r="H95" s="6"/>
      <c r="I95" s="6"/>
      <c r="J95" s="6">
        <f t="shared" si="8"/>
        <v>3000</v>
      </c>
      <c r="K95" s="6">
        <f t="shared" si="9"/>
        <v>0</v>
      </c>
      <c r="L95" s="6">
        <f t="shared" si="10"/>
        <v>0</v>
      </c>
      <c r="M95" s="6">
        <f t="shared" si="11"/>
        <v>0</v>
      </c>
    </row>
    <row r="96" spans="1:13" ht="12.75" customHeight="1" x14ac:dyDescent="0.25">
      <c r="A96" s="4"/>
      <c r="B96" s="5"/>
      <c r="C96" s="5" t="s">
        <v>119</v>
      </c>
      <c r="D96" s="6">
        <v>12000</v>
      </c>
      <c r="E96" s="6">
        <v>12000</v>
      </c>
      <c r="F96" s="6"/>
      <c r="G96" s="6">
        <v>12000</v>
      </c>
      <c r="H96" s="6"/>
      <c r="I96" s="6"/>
      <c r="J96" s="6">
        <f t="shared" si="8"/>
        <v>12000</v>
      </c>
      <c r="K96" s="6">
        <f t="shared" si="9"/>
        <v>0</v>
      </c>
      <c r="L96" s="6">
        <f t="shared" si="10"/>
        <v>0</v>
      </c>
      <c r="M96" s="6">
        <f t="shared" si="11"/>
        <v>0</v>
      </c>
    </row>
    <row r="97" spans="1:13" ht="12.75" customHeight="1" x14ac:dyDescent="0.25">
      <c r="A97" s="4"/>
      <c r="B97" s="5"/>
      <c r="C97" s="5" t="s">
        <v>120</v>
      </c>
      <c r="D97" s="6">
        <v>17000</v>
      </c>
      <c r="E97" s="6">
        <v>17000</v>
      </c>
      <c r="F97" s="6"/>
      <c r="G97" s="6">
        <v>17000</v>
      </c>
      <c r="H97" s="6"/>
      <c r="I97" s="6"/>
      <c r="J97" s="6">
        <f t="shared" si="8"/>
        <v>17000</v>
      </c>
      <c r="K97" s="6">
        <f t="shared" si="9"/>
        <v>0</v>
      </c>
      <c r="L97" s="6">
        <f t="shared" si="10"/>
        <v>0</v>
      </c>
      <c r="M97" s="6">
        <f t="shared" si="11"/>
        <v>0</v>
      </c>
    </row>
    <row r="98" spans="1:13" ht="12.75" customHeight="1" x14ac:dyDescent="0.25">
      <c r="A98" s="4"/>
      <c r="B98" s="5"/>
      <c r="C98" s="5" t="s">
        <v>121</v>
      </c>
      <c r="D98" s="6">
        <v>25930</v>
      </c>
      <c r="E98" s="6">
        <v>25930</v>
      </c>
      <c r="F98" s="6"/>
      <c r="G98" s="6">
        <v>25930</v>
      </c>
      <c r="H98" s="6"/>
      <c r="I98" s="6"/>
      <c r="J98" s="6">
        <f t="shared" si="8"/>
        <v>25930</v>
      </c>
      <c r="K98" s="6">
        <f t="shared" si="9"/>
        <v>0</v>
      </c>
      <c r="L98" s="6">
        <f t="shared" si="10"/>
        <v>0</v>
      </c>
      <c r="M98" s="6">
        <f t="shared" si="11"/>
        <v>0</v>
      </c>
    </row>
    <row r="99" spans="1:13" ht="12.75" customHeight="1" x14ac:dyDescent="0.25">
      <c r="A99" s="4"/>
      <c r="B99" s="5"/>
      <c r="C99" s="5" t="s">
        <v>122</v>
      </c>
      <c r="D99" s="6">
        <v>1000</v>
      </c>
      <c r="E99" s="6">
        <v>1000</v>
      </c>
      <c r="F99" s="6"/>
      <c r="G99" s="6">
        <v>1000</v>
      </c>
      <c r="H99" s="6"/>
      <c r="I99" s="6"/>
      <c r="J99" s="6">
        <f t="shared" si="8"/>
        <v>1000</v>
      </c>
      <c r="K99" s="6">
        <f t="shared" si="9"/>
        <v>0</v>
      </c>
      <c r="L99" s="6">
        <f t="shared" si="10"/>
        <v>0</v>
      </c>
      <c r="M99" s="6">
        <f t="shared" si="11"/>
        <v>0</v>
      </c>
    </row>
    <row r="100" spans="1:13" ht="12.75" customHeight="1" x14ac:dyDescent="0.25">
      <c r="A100" s="4"/>
      <c r="B100" s="5"/>
      <c r="C100" s="5" t="s">
        <v>123</v>
      </c>
      <c r="D100" s="6">
        <v>22268</v>
      </c>
      <c r="E100" s="6">
        <v>22268</v>
      </c>
      <c r="F100" s="6"/>
      <c r="G100" s="6">
        <v>22268</v>
      </c>
      <c r="H100" s="6"/>
      <c r="I100" s="6"/>
      <c r="J100" s="6">
        <f t="shared" si="8"/>
        <v>22268</v>
      </c>
      <c r="K100" s="6">
        <f t="shared" si="9"/>
        <v>0</v>
      </c>
      <c r="L100" s="6">
        <f t="shared" si="10"/>
        <v>0</v>
      </c>
      <c r="M100" s="6">
        <f t="shared" si="11"/>
        <v>0</v>
      </c>
    </row>
    <row r="101" spans="1:13" ht="12.75" customHeight="1" x14ac:dyDescent="0.25">
      <c r="A101" s="4"/>
      <c r="B101" s="5"/>
      <c r="C101" s="5" t="s">
        <v>124</v>
      </c>
      <c r="D101" s="6">
        <v>1886.98</v>
      </c>
      <c r="E101" s="6">
        <v>1886.98</v>
      </c>
      <c r="F101" s="6"/>
      <c r="G101" s="6">
        <v>1886.98</v>
      </c>
      <c r="H101" s="6"/>
      <c r="I101" s="6"/>
      <c r="J101" s="6">
        <f t="shared" si="8"/>
        <v>1886.98</v>
      </c>
      <c r="K101" s="6">
        <f t="shared" si="9"/>
        <v>0</v>
      </c>
      <c r="L101" s="6">
        <f t="shared" si="10"/>
        <v>0</v>
      </c>
      <c r="M101" s="6">
        <f t="shared" si="11"/>
        <v>0</v>
      </c>
    </row>
    <row r="102" spans="1:13" ht="12.75" customHeight="1" x14ac:dyDescent="0.25">
      <c r="A102" s="4"/>
      <c r="B102" s="5"/>
      <c r="C102" s="5" t="s">
        <v>125</v>
      </c>
      <c r="D102" s="6">
        <v>0.03</v>
      </c>
      <c r="E102" s="6">
        <v>0.03</v>
      </c>
      <c r="F102" s="6"/>
      <c r="G102" s="6">
        <v>0.03</v>
      </c>
      <c r="H102" s="6"/>
      <c r="I102" s="6"/>
      <c r="J102" s="6">
        <f t="shared" si="8"/>
        <v>0.03</v>
      </c>
      <c r="K102" s="6">
        <f t="shared" si="9"/>
        <v>0</v>
      </c>
      <c r="L102" s="6">
        <f t="shared" si="10"/>
        <v>0</v>
      </c>
      <c r="M102" s="6">
        <f t="shared" si="11"/>
        <v>0</v>
      </c>
    </row>
    <row r="103" spans="1:13" ht="12.75" customHeight="1" x14ac:dyDescent="0.25">
      <c r="A103" s="4"/>
      <c r="B103" s="5"/>
      <c r="C103" s="5" t="s">
        <v>126</v>
      </c>
      <c r="D103" s="6">
        <v>718.92</v>
      </c>
      <c r="E103" s="6">
        <v>718.92</v>
      </c>
      <c r="F103" s="6"/>
      <c r="G103" s="6">
        <v>718.92</v>
      </c>
      <c r="H103" s="6"/>
      <c r="I103" s="6"/>
      <c r="J103" s="6">
        <f t="shared" si="8"/>
        <v>718.92</v>
      </c>
      <c r="K103" s="6">
        <f t="shared" si="9"/>
        <v>0</v>
      </c>
      <c r="L103" s="6">
        <f t="shared" si="10"/>
        <v>0</v>
      </c>
      <c r="M103" s="6">
        <f t="shared" si="11"/>
        <v>0</v>
      </c>
    </row>
    <row r="104" spans="1:13" ht="12.75" customHeight="1" x14ac:dyDescent="0.25">
      <c r="A104" s="4"/>
      <c r="B104" s="5"/>
      <c r="C104" s="5" t="s">
        <v>127</v>
      </c>
      <c r="D104" s="6">
        <v>2756.8</v>
      </c>
      <c r="E104" s="6">
        <v>2756.8</v>
      </c>
      <c r="F104" s="6"/>
      <c r="G104" s="6">
        <v>2756.8</v>
      </c>
      <c r="H104" s="6"/>
      <c r="I104" s="6"/>
      <c r="J104" s="6">
        <f t="shared" si="8"/>
        <v>2756.8</v>
      </c>
      <c r="K104" s="6">
        <f t="shared" si="9"/>
        <v>0</v>
      </c>
      <c r="L104" s="6">
        <f t="shared" si="10"/>
        <v>0</v>
      </c>
      <c r="M104" s="6">
        <f t="shared" si="11"/>
        <v>0</v>
      </c>
    </row>
    <row r="105" spans="1:13" ht="12.75" customHeight="1" x14ac:dyDescent="0.25">
      <c r="A105" s="4"/>
      <c r="B105" s="5"/>
      <c r="C105" s="5" t="s">
        <v>128</v>
      </c>
      <c r="D105" s="6">
        <v>6394.93</v>
      </c>
      <c r="E105" s="6">
        <v>6394.93</v>
      </c>
      <c r="F105" s="6"/>
      <c r="G105" s="6">
        <v>6394.93</v>
      </c>
      <c r="H105" s="6"/>
      <c r="I105" s="6"/>
      <c r="J105" s="6">
        <f t="shared" si="8"/>
        <v>6394.93</v>
      </c>
      <c r="K105" s="6">
        <f t="shared" si="9"/>
        <v>0</v>
      </c>
      <c r="L105" s="6">
        <f t="shared" si="10"/>
        <v>0</v>
      </c>
      <c r="M105" s="6">
        <f t="shared" si="11"/>
        <v>0</v>
      </c>
    </row>
    <row r="106" spans="1:13" ht="12.75" customHeight="1" x14ac:dyDescent="0.25">
      <c r="A106" s="4"/>
      <c r="B106" s="5"/>
      <c r="C106" s="5" t="s">
        <v>129</v>
      </c>
      <c r="D106" s="6">
        <v>8563.5</v>
      </c>
      <c r="E106" s="6">
        <v>8563.5</v>
      </c>
      <c r="F106" s="6"/>
      <c r="G106" s="6">
        <v>8563.5</v>
      </c>
      <c r="H106" s="6"/>
      <c r="I106" s="6"/>
      <c r="J106" s="6">
        <f t="shared" si="8"/>
        <v>8563.5</v>
      </c>
      <c r="K106" s="6">
        <f t="shared" si="9"/>
        <v>0</v>
      </c>
      <c r="L106" s="6">
        <f t="shared" si="10"/>
        <v>0</v>
      </c>
      <c r="M106" s="6">
        <f t="shared" si="11"/>
        <v>0</v>
      </c>
    </row>
    <row r="107" spans="1:13" ht="12.75" customHeight="1" x14ac:dyDescent="0.25">
      <c r="A107" s="4"/>
      <c r="B107" s="5"/>
      <c r="C107" s="5" t="s">
        <v>130</v>
      </c>
      <c r="D107" s="6">
        <v>500</v>
      </c>
      <c r="E107" s="6">
        <v>500</v>
      </c>
      <c r="F107" s="6"/>
      <c r="G107" s="6">
        <v>500</v>
      </c>
      <c r="H107" s="6"/>
      <c r="I107" s="6"/>
      <c r="J107" s="6">
        <f t="shared" ref="J107:J138" si="12">G107+H107+I107</f>
        <v>500</v>
      </c>
      <c r="K107" s="6">
        <f t="shared" ref="K107:K138" si="13">E107-F107-J107</f>
        <v>0</v>
      </c>
      <c r="L107" s="6">
        <f t="shared" si="10"/>
        <v>0</v>
      </c>
      <c r="M107" s="6">
        <f t="shared" si="11"/>
        <v>0</v>
      </c>
    </row>
    <row r="108" spans="1:13" ht="22.5" customHeight="1" x14ac:dyDescent="0.25">
      <c r="A108" s="7" t="s">
        <v>131</v>
      </c>
      <c r="B108" s="5" t="s">
        <v>132</v>
      </c>
      <c r="C108" s="5"/>
      <c r="D108" s="6">
        <v>-11870.69</v>
      </c>
      <c r="E108" s="6">
        <v>-11870.69</v>
      </c>
      <c r="F108" s="6">
        <v>-34843.120000000003</v>
      </c>
      <c r="G108" s="6">
        <v>-27327.24</v>
      </c>
      <c r="H108" s="6"/>
      <c r="I108" s="6"/>
      <c r="J108" s="6">
        <f t="shared" si="12"/>
        <v>-27327.24</v>
      </c>
      <c r="K108" s="6"/>
      <c r="L108" s="6"/>
      <c r="M108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92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40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134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135</v>
      </c>
      <c r="ER5" s="8"/>
      <c r="ES5" s="8"/>
      <c r="ET5" s="44" t="s">
        <v>136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146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137</v>
      </c>
      <c r="ER6" s="8"/>
      <c r="ES6" s="8"/>
      <c r="ET6" s="23" t="s">
        <v>147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5">
      <c r="A7" s="32" t="s">
        <v>138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148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139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140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5">
      <c r="A10" s="8" t="s">
        <v>141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149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142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5">
      <c r="A11" s="8" t="s">
        <v>143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5">
      <c r="A12" s="8" t="s">
        <v>144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145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3.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5">
      <c r="A14" s="40" t="s">
        <v>150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151</v>
      </c>
      <c r="AO16" s="53"/>
      <c r="AP16" s="53"/>
      <c r="AQ16" s="53"/>
      <c r="AR16" s="53"/>
      <c r="AS16" s="54"/>
      <c r="AT16" s="57" t="s">
        <v>152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153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154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155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5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5">
      <c r="A19" s="62" t="s">
        <v>156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157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3806329.66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3766195.2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44" si="0">CF19+CW19+DN19</f>
        <v>3766195.2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44" si="1">BJ19-EE19</f>
        <v>40134.459999999963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5">
      <c r="A20" s="69" t="s">
        <v>158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3806329.66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3766195.2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3766195.2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40134.459999999963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05" customHeight="1" x14ac:dyDescent="0.25">
      <c r="A21" s="79" t="s">
        <v>159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160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82000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82000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5">
      <c r="A22" s="79" t="s">
        <v>161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162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110825.48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110825.48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-110825.48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97.2" customHeight="1" x14ac:dyDescent="0.25">
      <c r="A23" s="79" t="s">
        <v>163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164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1289.1199999999999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1289.1199999999999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-1289.1199999999999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85.05" customHeight="1" x14ac:dyDescent="0.25">
      <c r="A24" s="80" t="s">
        <v>165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166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1458.22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1458.22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-1458.22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60.75" customHeight="1" x14ac:dyDescent="0.25">
      <c r="A25" s="80" t="s">
        <v>167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168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1.38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1.38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-1.38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13.2" x14ac:dyDescent="0.25">
      <c r="A26" s="80" t="s">
        <v>169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170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>
        <v>173000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0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173000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48.6" customHeight="1" x14ac:dyDescent="0.25">
      <c r="A27" s="80" t="s">
        <v>171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172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>
        <v>62768.5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62768.5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-62768.5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48.6" customHeight="1" x14ac:dyDescent="0.25">
      <c r="A28" s="80" t="s">
        <v>173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174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v>1.79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1.79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-1.79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60.75" customHeight="1" x14ac:dyDescent="0.25">
      <c r="A29" s="80" t="s">
        <v>175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176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>
        <v>55000</v>
      </c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0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55000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97.2" customHeight="1" x14ac:dyDescent="0.25">
      <c r="A30" s="80" t="s">
        <v>177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178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v>13246.93</v>
      </c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13246.93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-13246.93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72.900000000000006" customHeight="1" x14ac:dyDescent="0.25">
      <c r="A31" s="80" t="s">
        <v>179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180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59.23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59.23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-59.23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48.6" customHeight="1" x14ac:dyDescent="0.25">
      <c r="A32" s="80" t="s">
        <v>181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182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>
        <v>40000</v>
      </c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0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40000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85.05" customHeight="1" x14ac:dyDescent="0.25">
      <c r="A33" s="80" t="s">
        <v>183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184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>
        <v>48930.17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48930.17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-48930.17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60.75" customHeight="1" x14ac:dyDescent="0.25">
      <c r="A34" s="80" t="s">
        <v>185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186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390.29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390.29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-390.29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48.6" customHeight="1" x14ac:dyDescent="0.25">
      <c r="A35" s="80" t="s">
        <v>187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0"/>
      <c r="AO35" s="71"/>
      <c r="AP35" s="71"/>
      <c r="AQ35" s="71"/>
      <c r="AR35" s="71"/>
      <c r="AS35" s="71"/>
      <c r="AT35" s="71" t="s">
        <v>188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>
        <v>140000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0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140000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85.05" customHeight="1" x14ac:dyDescent="0.25">
      <c r="A36" s="80" t="s">
        <v>189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0"/>
      <c r="AO36" s="71"/>
      <c r="AP36" s="71"/>
      <c r="AQ36" s="71"/>
      <c r="AR36" s="71"/>
      <c r="AS36" s="71"/>
      <c r="AT36" s="71" t="s">
        <v>190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210733.99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210733.99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-210733.99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60.75" customHeight="1" x14ac:dyDescent="0.25">
      <c r="A37" s="80" t="s">
        <v>191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0"/>
      <c r="AO37" s="71"/>
      <c r="AP37" s="71"/>
      <c r="AQ37" s="71"/>
      <c r="AR37" s="71"/>
      <c r="AS37" s="71"/>
      <c r="AT37" s="71" t="s">
        <v>192</v>
      </c>
      <c r="AU37" s="71"/>
      <c r="AV37" s="71"/>
      <c r="AW37" s="71"/>
      <c r="AX37" s="71"/>
      <c r="AY37" s="71"/>
      <c r="AZ37" s="71"/>
      <c r="BA37" s="71"/>
      <c r="BB37" s="71"/>
      <c r="BC37" s="72"/>
      <c r="BD37" s="24"/>
      <c r="BE37" s="24"/>
      <c r="BF37" s="24"/>
      <c r="BG37" s="24"/>
      <c r="BH37" s="24"/>
      <c r="BI37" s="73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v>474.9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5">
        <f t="shared" si="0"/>
        <v>474.9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4">
        <f t="shared" si="1"/>
        <v>-474.9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8"/>
    </row>
    <row r="38" spans="1:166" ht="85.05" customHeight="1" x14ac:dyDescent="0.25">
      <c r="A38" s="80" t="s">
        <v>193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0"/>
      <c r="AO38" s="71"/>
      <c r="AP38" s="71"/>
      <c r="AQ38" s="71"/>
      <c r="AR38" s="71"/>
      <c r="AS38" s="71"/>
      <c r="AT38" s="71" t="s">
        <v>194</v>
      </c>
      <c r="AU38" s="71"/>
      <c r="AV38" s="71"/>
      <c r="AW38" s="71"/>
      <c r="AX38" s="71"/>
      <c r="AY38" s="71"/>
      <c r="AZ38" s="71"/>
      <c r="BA38" s="71"/>
      <c r="BB38" s="71"/>
      <c r="BC38" s="72"/>
      <c r="BD38" s="24"/>
      <c r="BE38" s="24"/>
      <c r="BF38" s="24"/>
      <c r="BG38" s="24"/>
      <c r="BH38" s="24"/>
      <c r="BI38" s="73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>
        <v>-295.26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>
        <f t="shared" si="0"/>
        <v>-295.26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7"/>
      <c r="ET38" s="74">
        <f t="shared" si="1"/>
        <v>295.26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8"/>
    </row>
    <row r="39" spans="1:166" ht="60.75" customHeight="1" x14ac:dyDescent="0.25">
      <c r="A39" s="80" t="s">
        <v>195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70"/>
      <c r="AO39" s="71"/>
      <c r="AP39" s="71"/>
      <c r="AQ39" s="71"/>
      <c r="AR39" s="71"/>
      <c r="AS39" s="71"/>
      <c r="AT39" s="71" t="s">
        <v>196</v>
      </c>
      <c r="AU39" s="71"/>
      <c r="AV39" s="71"/>
      <c r="AW39" s="71"/>
      <c r="AX39" s="71"/>
      <c r="AY39" s="71"/>
      <c r="AZ39" s="71"/>
      <c r="BA39" s="71"/>
      <c r="BB39" s="71"/>
      <c r="BC39" s="72"/>
      <c r="BD39" s="24"/>
      <c r="BE39" s="24"/>
      <c r="BF39" s="24"/>
      <c r="BG39" s="24"/>
      <c r="BH39" s="24"/>
      <c r="BI39" s="73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>
        <v>-19.2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5">
        <f t="shared" si="0"/>
        <v>-19.2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7"/>
      <c r="ET39" s="74">
        <f t="shared" si="1"/>
        <v>19.2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8"/>
    </row>
    <row r="40" spans="1:166" ht="36.450000000000003" customHeight="1" x14ac:dyDescent="0.25">
      <c r="A40" s="80" t="s">
        <v>197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70"/>
      <c r="AO40" s="71"/>
      <c r="AP40" s="71"/>
      <c r="AQ40" s="71"/>
      <c r="AR40" s="71"/>
      <c r="AS40" s="71"/>
      <c r="AT40" s="71" t="s">
        <v>198</v>
      </c>
      <c r="AU40" s="71"/>
      <c r="AV40" s="71"/>
      <c r="AW40" s="71"/>
      <c r="AX40" s="71"/>
      <c r="AY40" s="71"/>
      <c r="AZ40" s="71"/>
      <c r="BA40" s="71"/>
      <c r="BB40" s="71"/>
      <c r="BC40" s="72"/>
      <c r="BD40" s="24"/>
      <c r="BE40" s="24"/>
      <c r="BF40" s="24"/>
      <c r="BG40" s="24"/>
      <c r="BH40" s="24"/>
      <c r="BI40" s="73"/>
      <c r="BJ40" s="74">
        <v>271000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>
        <v>271000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5">
        <f t="shared" si="0"/>
        <v>271000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7"/>
      <c r="ET40" s="74">
        <f t="shared" si="1"/>
        <v>0</v>
      </c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8"/>
    </row>
    <row r="41" spans="1:166" ht="36.450000000000003" customHeight="1" x14ac:dyDescent="0.25">
      <c r="A41" s="80" t="s">
        <v>199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70"/>
      <c r="AO41" s="71"/>
      <c r="AP41" s="71"/>
      <c r="AQ41" s="71"/>
      <c r="AR41" s="71"/>
      <c r="AS41" s="71"/>
      <c r="AT41" s="71" t="s">
        <v>200</v>
      </c>
      <c r="AU41" s="71"/>
      <c r="AV41" s="71"/>
      <c r="AW41" s="71"/>
      <c r="AX41" s="71"/>
      <c r="AY41" s="71"/>
      <c r="AZ41" s="71"/>
      <c r="BA41" s="71"/>
      <c r="BB41" s="71"/>
      <c r="BC41" s="72"/>
      <c r="BD41" s="24"/>
      <c r="BE41" s="24"/>
      <c r="BF41" s="24"/>
      <c r="BG41" s="24"/>
      <c r="BH41" s="24"/>
      <c r="BI41" s="73"/>
      <c r="BJ41" s="74">
        <v>1025900</v>
      </c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>
        <v>1025900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>
        <f t="shared" si="0"/>
        <v>1025900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7"/>
      <c r="ET41" s="74">
        <f t="shared" si="1"/>
        <v>0</v>
      </c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8"/>
    </row>
    <row r="42" spans="1:166" ht="36.450000000000003" customHeight="1" x14ac:dyDescent="0.25">
      <c r="A42" s="80" t="s">
        <v>201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70"/>
      <c r="AO42" s="71"/>
      <c r="AP42" s="71"/>
      <c r="AQ42" s="71"/>
      <c r="AR42" s="71"/>
      <c r="AS42" s="71"/>
      <c r="AT42" s="71" t="s">
        <v>202</v>
      </c>
      <c r="AU42" s="71"/>
      <c r="AV42" s="71"/>
      <c r="AW42" s="71"/>
      <c r="AX42" s="71"/>
      <c r="AY42" s="71"/>
      <c r="AZ42" s="71"/>
      <c r="BA42" s="71"/>
      <c r="BB42" s="71"/>
      <c r="BC42" s="72"/>
      <c r="BD42" s="24"/>
      <c r="BE42" s="24"/>
      <c r="BF42" s="24"/>
      <c r="BG42" s="24"/>
      <c r="BH42" s="24"/>
      <c r="BI42" s="73"/>
      <c r="BJ42" s="74">
        <v>53732</v>
      </c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>
        <v>53732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5">
        <f t="shared" si="0"/>
        <v>53732</v>
      </c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4">
        <f t="shared" si="1"/>
        <v>0</v>
      </c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8"/>
    </row>
    <row r="43" spans="1:166" ht="48.6" customHeight="1" x14ac:dyDescent="0.25">
      <c r="A43" s="80" t="s">
        <v>203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70"/>
      <c r="AO43" s="71"/>
      <c r="AP43" s="71"/>
      <c r="AQ43" s="71"/>
      <c r="AR43" s="71"/>
      <c r="AS43" s="71"/>
      <c r="AT43" s="71" t="s">
        <v>204</v>
      </c>
      <c r="AU43" s="71"/>
      <c r="AV43" s="71"/>
      <c r="AW43" s="71"/>
      <c r="AX43" s="71"/>
      <c r="AY43" s="71"/>
      <c r="AZ43" s="71"/>
      <c r="BA43" s="71"/>
      <c r="BB43" s="71"/>
      <c r="BC43" s="72"/>
      <c r="BD43" s="24"/>
      <c r="BE43" s="24"/>
      <c r="BF43" s="24"/>
      <c r="BG43" s="24"/>
      <c r="BH43" s="24"/>
      <c r="BI43" s="73"/>
      <c r="BJ43" s="74">
        <v>99900</v>
      </c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>
        <v>99900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5">
        <f t="shared" si="0"/>
        <v>99900</v>
      </c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7"/>
      <c r="ET43" s="74">
        <f t="shared" si="1"/>
        <v>0</v>
      </c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8"/>
    </row>
    <row r="44" spans="1:166" ht="72.900000000000006" customHeight="1" x14ac:dyDescent="0.25">
      <c r="A44" s="80" t="s">
        <v>205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1"/>
      <c r="AN44" s="70"/>
      <c r="AO44" s="71"/>
      <c r="AP44" s="71"/>
      <c r="AQ44" s="71"/>
      <c r="AR44" s="71"/>
      <c r="AS44" s="71"/>
      <c r="AT44" s="71" t="s">
        <v>206</v>
      </c>
      <c r="AU44" s="71"/>
      <c r="AV44" s="71"/>
      <c r="AW44" s="71"/>
      <c r="AX44" s="71"/>
      <c r="AY44" s="71"/>
      <c r="AZ44" s="71"/>
      <c r="BA44" s="71"/>
      <c r="BB44" s="71"/>
      <c r="BC44" s="72"/>
      <c r="BD44" s="24"/>
      <c r="BE44" s="24"/>
      <c r="BF44" s="24"/>
      <c r="BG44" s="24"/>
      <c r="BH44" s="24"/>
      <c r="BI44" s="73"/>
      <c r="BJ44" s="74">
        <v>1865797.66</v>
      </c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>
        <v>1865797.66</v>
      </c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>
        <f t="shared" si="0"/>
        <v>1865797.66</v>
      </c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7"/>
      <c r="ET44" s="74">
        <f t="shared" si="1"/>
        <v>0</v>
      </c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8"/>
    </row>
    <row r="45" spans="1:166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1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</row>
    <row r="52" spans="1:166" ht="1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</row>
    <row r="53" spans="1:166" ht="1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</row>
    <row r="54" spans="1:166" ht="12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13" t="s">
        <v>4</v>
      </c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9" t="s">
        <v>207</v>
      </c>
    </row>
    <row r="55" spans="1:166" ht="12.75" customHeight="1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</row>
    <row r="56" spans="1:166" ht="24" customHeight="1" x14ac:dyDescent="0.25">
      <c r="A56" s="53" t="s">
        <v>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4"/>
      <c r="AK56" s="57" t="s">
        <v>151</v>
      </c>
      <c r="AL56" s="53"/>
      <c r="AM56" s="53"/>
      <c r="AN56" s="53"/>
      <c r="AO56" s="53"/>
      <c r="AP56" s="54"/>
      <c r="AQ56" s="57" t="s">
        <v>208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57" t="s">
        <v>209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57" t="s">
        <v>210</v>
      </c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4"/>
      <c r="CH56" s="47" t="s">
        <v>154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9"/>
      <c r="EK56" s="47" t="s">
        <v>211</v>
      </c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82"/>
    </row>
    <row r="57" spans="1:166" ht="78.75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8"/>
      <c r="AL57" s="55"/>
      <c r="AM57" s="55"/>
      <c r="AN57" s="55"/>
      <c r="AO57" s="55"/>
      <c r="AP57" s="56"/>
      <c r="AQ57" s="58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/>
      <c r="BC57" s="58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6"/>
      <c r="BU57" s="58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6"/>
      <c r="CH57" s="48" t="s">
        <v>212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9"/>
      <c r="CX57" s="47" t="s">
        <v>15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9"/>
      <c r="DK57" s="47" t="s">
        <v>16</v>
      </c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9"/>
      <c r="DX57" s="47" t="s">
        <v>17</v>
      </c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9"/>
      <c r="EK57" s="58" t="s">
        <v>213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6"/>
      <c r="EX57" s="47" t="s">
        <v>214</v>
      </c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82"/>
    </row>
    <row r="58" spans="1:166" ht="14.25" customHeight="1" x14ac:dyDescent="0.25">
      <c r="A58" s="51">
        <v>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2"/>
      <c r="AK58" s="41">
        <v>2</v>
      </c>
      <c r="AL58" s="42"/>
      <c r="AM58" s="42"/>
      <c r="AN58" s="42"/>
      <c r="AO58" s="42"/>
      <c r="AP58" s="43"/>
      <c r="AQ58" s="41">
        <v>3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/>
      <c r="BC58" s="41">
        <v>4</v>
      </c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/>
      <c r="BU58" s="41">
        <v>5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3"/>
      <c r="CH58" s="41">
        <v>6</v>
      </c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3"/>
      <c r="CX58" s="41">
        <v>7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3"/>
      <c r="DK58" s="41">
        <v>8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3"/>
      <c r="DX58" s="41">
        <v>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3"/>
      <c r="EK58" s="41">
        <v>10</v>
      </c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61">
        <v>11</v>
      </c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8"/>
    </row>
    <row r="59" spans="1:166" ht="15" customHeight="1" x14ac:dyDescent="0.25">
      <c r="A59" s="62" t="s">
        <v>33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3" t="s">
        <v>34</v>
      </c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7">
        <v>3818200.35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>
        <v>3818200.35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>
        <v>3793522.44</v>
      </c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>
        <f t="shared" ref="DX59:DX90" si="2">CH59+CX59+DK59</f>
        <v>3793522.44</v>
      </c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>
        <f t="shared" ref="EK59:EK90" si="3">BC59-DX59</f>
        <v>24677.910000000149</v>
      </c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>
        <f t="shared" ref="EX59:EX90" si="4">BU59-DX59</f>
        <v>24677.910000000149</v>
      </c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8"/>
    </row>
    <row r="60" spans="1:166" ht="15" customHeight="1" x14ac:dyDescent="0.25">
      <c r="A60" s="69" t="s">
        <v>158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70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3818200.35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3818200.35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3793522.44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3793522.44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24677.910000000149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24677.910000000149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13.2" x14ac:dyDescent="0.25">
      <c r="A61" s="80" t="s">
        <v>215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36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26674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26674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26674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26674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13.2" x14ac:dyDescent="0.25">
      <c r="A62" s="80" t="s">
        <v>215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37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32340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32340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32340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32340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13.2" x14ac:dyDescent="0.25">
      <c r="A63" s="80" t="s">
        <v>215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38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39307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39307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39307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39307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13.2" x14ac:dyDescent="0.25">
      <c r="A64" s="80" t="s">
        <v>215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39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35377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35377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35377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35377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13.2" x14ac:dyDescent="0.25">
      <c r="A65" s="80" t="s">
        <v>215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40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98564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98564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98564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98564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13.2" x14ac:dyDescent="0.25">
      <c r="A66" s="80" t="s">
        <v>215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41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294320.8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294320.8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294320.8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294320.8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24.3" customHeight="1" x14ac:dyDescent="0.25">
      <c r="A67" s="80" t="s">
        <v>216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42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8056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8056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8056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8056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24.3" customHeight="1" x14ac:dyDescent="0.25">
      <c r="A68" s="80" t="s">
        <v>216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43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9767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9767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9767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9767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24.3" customHeight="1" x14ac:dyDescent="0.25">
      <c r="A69" s="80" t="s">
        <v>216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44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11871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11871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11871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11871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3" customHeight="1" x14ac:dyDescent="0.25">
      <c r="A70" s="80" t="s">
        <v>216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45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10684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10684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10684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10684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24.3" customHeight="1" x14ac:dyDescent="0.25">
      <c r="A71" s="80" t="s">
        <v>216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46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29767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29767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29767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29767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24.3" customHeight="1" x14ac:dyDescent="0.25">
      <c r="A72" s="80" t="s">
        <v>216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47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88877.04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88877.04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88877.04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88877.04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24.3" customHeight="1" x14ac:dyDescent="0.25">
      <c r="A73" s="80" t="s">
        <v>216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48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5.55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5.55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5.55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5.55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13.2" x14ac:dyDescent="0.25">
      <c r="A74" s="80" t="s">
        <v>215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49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246958.92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246958.92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246958.92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246958.92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0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13.2" x14ac:dyDescent="0.25">
      <c r="A75" s="80" t="s">
        <v>215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50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11494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11494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11494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11494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24.3" customHeight="1" x14ac:dyDescent="0.25">
      <c r="A76" s="80" t="s">
        <v>217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51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8502.2099999999991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8502.2099999999991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8502.2099999999991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8502.2099999999991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24.3" customHeight="1" x14ac:dyDescent="0.25">
      <c r="A77" s="80" t="s">
        <v>216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52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73704.27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73704.27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73704.27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73704.27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24.3" customHeight="1" x14ac:dyDescent="0.25">
      <c r="A78" s="80" t="s">
        <v>216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53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3466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3466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3466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3466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24.3" customHeight="1" x14ac:dyDescent="0.25">
      <c r="A79" s="80" t="s">
        <v>216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54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941.64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941.64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941.64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941.64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13.2" x14ac:dyDescent="0.25">
      <c r="A80" s="80" t="s">
        <v>218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55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7700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7700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7700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7700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13.2" x14ac:dyDescent="0.25">
      <c r="A81" s="80" t="s">
        <v>219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56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200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200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200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200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13.2" x14ac:dyDescent="0.25">
      <c r="A82" s="80" t="s">
        <v>219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57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1217.74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1217.74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1217.74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1217.74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24.3" customHeight="1" x14ac:dyDescent="0.25">
      <c r="A83" s="80" t="s">
        <v>220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58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9.7799999999999994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9.7799999999999994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9.7799999999999994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9.7799999999999994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24.3" customHeight="1" x14ac:dyDescent="0.25">
      <c r="A84" s="80" t="s">
        <v>220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59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38000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38000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38000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38000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24.3" customHeight="1" x14ac:dyDescent="0.25">
      <c r="A85" s="80" t="s">
        <v>220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60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8080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8080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8080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2"/>
        <v>8080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3"/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4"/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24.3" customHeight="1" x14ac:dyDescent="0.25">
      <c r="A86" s="80" t="s">
        <v>220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61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400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400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400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2"/>
        <v>400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3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4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24.3" customHeight="1" x14ac:dyDescent="0.25">
      <c r="A87" s="80" t="s">
        <v>220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62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1000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1000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1000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2"/>
        <v>1000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3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4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13.2" x14ac:dyDescent="0.25">
      <c r="A88" s="80" t="s">
        <v>221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63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1970.74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1970.74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1970.74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si="2"/>
        <v>1970.74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si="3"/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si="4"/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13.2" x14ac:dyDescent="0.25">
      <c r="A89" s="80" t="s">
        <v>221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64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5000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5000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5000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2"/>
        <v>5000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3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4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13.2" x14ac:dyDescent="0.25">
      <c r="A90" s="80" t="s">
        <v>222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65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4315.8999999999996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4315.8999999999996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4315.8999999999996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2"/>
        <v>4315.8999999999996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3"/>
        <v>0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4"/>
        <v>0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24.3" customHeight="1" x14ac:dyDescent="0.25">
      <c r="A91" s="80" t="s">
        <v>223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66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35000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35000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35000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ref="DX91:DX122" si="5">CH91+CX91+DK91</f>
        <v>35000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ref="EK91:EK122" si="6">BC91-DX91</f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ref="EX91:EX122" si="7">BU91-DX91</f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24.3" customHeight="1" x14ac:dyDescent="0.25">
      <c r="A92" s="80" t="s">
        <v>223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67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18764.34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18764.34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18764.34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18764.34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24.3" customHeight="1" x14ac:dyDescent="0.25">
      <c r="A93" s="80" t="s">
        <v>223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68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10000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10000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10000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10000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24.3" customHeight="1" x14ac:dyDescent="0.25">
      <c r="A94" s="80" t="s">
        <v>224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70"/>
      <c r="AL94" s="71"/>
      <c r="AM94" s="71"/>
      <c r="AN94" s="71"/>
      <c r="AO94" s="71"/>
      <c r="AP94" s="71"/>
      <c r="AQ94" s="71" t="s">
        <v>69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14400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14400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14400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14400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0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0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24.3" customHeight="1" x14ac:dyDescent="0.25">
      <c r="A95" s="80" t="s">
        <v>224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  <c r="AK95" s="70"/>
      <c r="AL95" s="71"/>
      <c r="AM95" s="71"/>
      <c r="AN95" s="71"/>
      <c r="AO95" s="71"/>
      <c r="AP95" s="71"/>
      <c r="AQ95" s="71" t="s">
        <v>70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3000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3000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3000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3000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0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0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24.3" customHeight="1" x14ac:dyDescent="0.25">
      <c r="A96" s="80" t="s">
        <v>224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1"/>
      <c r="AK96" s="70"/>
      <c r="AL96" s="71"/>
      <c r="AM96" s="71"/>
      <c r="AN96" s="71"/>
      <c r="AO96" s="71"/>
      <c r="AP96" s="71"/>
      <c r="AQ96" s="71" t="s">
        <v>71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2360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2360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2360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2360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36.450000000000003" customHeight="1" x14ac:dyDescent="0.25">
      <c r="A97" s="80" t="s">
        <v>225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1"/>
      <c r="AK97" s="70"/>
      <c r="AL97" s="71"/>
      <c r="AM97" s="71"/>
      <c r="AN97" s="71"/>
      <c r="AO97" s="71"/>
      <c r="AP97" s="71"/>
      <c r="AQ97" s="71" t="s">
        <v>72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45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45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45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45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13.2" x14ac:dyDescent="0.25">
      <c r="A98" s="80" t="s">
        <v>219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1"/>
      <c r="AK98" s="70"/>
      <c r="AL98" s="71"/>
      <c r="AM98" s="71"/>
      <c r="AN98" s="71"/>
      <c r="AO98" s="71"/>
      <c r="AP98" s="71"/>
      <c r="AQ98" s="71" t="s">
        <v>73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109400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109400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109400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109400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13.2" x14ac:dyDescent="0.25">
      <c r="A99" s="80" t="s">
        <v>226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1"/>
      <c r="AK99" s="70"/>
      <c r="AL99" s="71"/>
      <c r="AM99" s="71"/>
      <c r="AN99" s="71"/>
      <c r="AO99" s="71"/>
      <c r="AP99" s="71"/>
      <c r="AQ99" s="71" t="s">
        <v>74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216.36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216.36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216.36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216.36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48.6" customHeight="1" x14ac:dyDescent="0.25">
      <c r="A100" s="80" t="s">
        <v>227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/>
      <c r="AK100" s="70"/>
      <c r="AL100" s="71"/>
      <c r="AM100" s="71"/>
      <c r="AN100" s="71"/>
      <c r="AO100" s="71"/>
      <c r="AP100" s="71"/>
      <c r="AQ100" s="71" t="s">
        <v>75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425.77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425.77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381.59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381.59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44.180000000000007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44.180000000000007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36.450000000000003" customHeight="1" x14ac:dyDescent="0.25">
      <c r="A101" s="80" t="s">
        <v>228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/>
      <c r="AK101" s="70"/>
      <c r="AL101" s="71"/>
      <c r="AM101" s="71"/>
      <c r="AN101" s="71"/>
      <c r="AO101" s="71"/>
      <c r="AP101" s="71"/>
      <c r="AQ101" s="71" t="s">
        <v>76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1000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1000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1000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1000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24.3" customHeight="1" x14ac:dyDescent="0.25">
      <c r="A102" s="80" t="s">
        <v>220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70"/>
      <c r="AL102" s="71"/>
      <c r="AM102" s="71"/>
      <c r="AN102" s="71"/>
      <c r="AO102" s="71"/>
      <c r="AP102" s="71"/>
      <c r="AQ102" s="71" t="s">
        <v>77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1100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1100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1100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1100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13.2" x14ac:dyDescent="0.25">
      <c r="A103" s="80" t="s">
        <v>226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/>
      <c r="AK103" s="70"/>
      <c r="AL103" s="71"/>
      <c r="AM103" s="71"/>
      <c r="AN103" s="71"/>
      <c r="AO103" s="71"/>
      <c r="AP103" s="71"/>
      <c r="AQ103" s="71" t="s">
        <v>78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6919.76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6919.76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1328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1328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5591.76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5591.76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13.2" x14ac:dyDescent="0.25">
      <c r="A104" s="80" t="s">
        <v>226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70"/>
      <c r="AL104" s="71"/>
      <c r="AM104" s="71"/>
      <c r="AN104" s="71"/>
      <c r="AO104" s="71"/>
      <c r="AP104" s="71"/>
      <c r="AQ104" s="71" t="s">
        <v>79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87600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87600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87600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87600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13.2" x14ac:dyDescent="0.25">
      <c r="A105" s="80" t="s">
        <v>226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/>
      <c r="AK105" s="70"/>
      <c r="AL105" s="71"/>
      <c r="AM105" s="71"/>
      <c r="AN105" s="71"/>
      <c r="AO105" s="71"/>
      <c r="AP105" s="71"/>
      <c r="AQ105" s="71" t="s">
        <v>80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108000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108000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108000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108000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13.2" x14ac:dyDescent="0.25">
      <c r="A106" s="80" t="s">
        <v>226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1"/>
      <c r="AK106" s="70"/>
      <c r="AL106" s="71"/>
      <c r="AM106" s="71"/>
      <c r="AN106" s="71"/>
      <c r="AO106" s="71"/>
      <c r="AP106" s="71"/>
      <c r="AQ106" s="71" t="s">
        <v>81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19000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19000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19000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19000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13.2" x14ac:dyDescent="0.25">
      <c r="A107" s="80" t="s">
        <v>226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/>
      <c r="AK107" s="70"/>
      <c r="AL107" s="71"/>
      <c r="AM107" s="71"/>
      <c r="AN107" s="71"/>
      <c r="AO107" s="71"/>
      <c r="AP107" s="71"/>
      <c r="AQ107" s="71" t="s">
        <v>82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9845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9845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9845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9845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13.2" x14ac:dyDescent="0.25">
      <c r="A108" s="80" t="s">
        <v>222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/>
      <c r="AK108" s="70"/>
      <c r="AL108" s="71"/>
      <c r="AM108" s="71"/>
      <c r="AN108" s="71"/>
      <c r="AO108" s="71"/>
      <c r="AP108" s="71"/>
      <c r="AQ108" s="71" t="s">
        <v>83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1488.94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1488.94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1488.94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1488.94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13.2" x14ac:dyDescent="0.25">
      <c r="A109" s="80" t="s">
        <v>221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/>
      <c r="AK109" s="70"/>
      <c r="AL109" s="71"/>
      <c r="AM109" s="71"/>
      <c r="AN109" s="71"/>
      <c r="AO109" s="71"/>
      <c r="AP109" s="71"/>
      <c r="AQ109" s="71" t="s">
        <v>84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4868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4868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4868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4868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13.2" x14ac:dyDescent="0.25">
      <c r="A110" s="80" t="s">
        <v>215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1"/>
      <c r="AK110" s="70"/>
      <c r="AL110" s="71"/>
      <c r="AM110" s="71"/>
      <c r="AN110" s="71"/>
      <c r="AO110" s="71"/>
      <c r="AP110" s="71"/>
      <c r="AQ110" s="71" t="s">
        <v>85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68817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68817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68817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68817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24.3" customHeight="1" x14ac:dyDescent="0.25">
      <c r="A111" s="80" t="s">
        <v>216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70"/>
      <c r="AL111" s="71"/>
      <c r="AM111" s="71"/>
      <c r="AN111" s="71"/>
      <c r="AO111" s="71"/>
      <c r="AP111" s="71"/>
      <c r="AQ111" s="71" t="s">
        <v>86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20783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20783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20783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20783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24.3" customHeight="1" x14ac:dyDescent="0.25">
      <c r="A112" s="80" t="s">
        <v>220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  <c r="AK112" s="70"/>
      <c r="AL112" s="71"/>
      <c r="AM112" s="71"/>
      <c r="AN112" s="71"/>
      <c r="AO112" s="71"/>
      <c r="AP112" s="71"/>
      <c r="AQ112" s="71" t="s">
        <v>87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1900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1900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1900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1900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0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0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24.3" customHeight="1" x14ac:dyDescent="0.25">
      <c r="A113" s="80" t="s">
        <v>220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70"/>
      <c r="AL113" s="71"/>
      <c r="AM113" s="71"/>
      <c r="AN113" s="71"/>
      <c r="AO113" s="71"/>
      <c r="AP113" s="71"/>
      <c r="AQ113" s="71" t="s">
        <v>88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3501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3501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3501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3501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24.3" customHeight="1" x14ac:dyDescent="0.25">
      <c r="A114" s="80" t="s">
        <v>224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1"/>
      <c r="AK114" s="70"/>
      <c r="AL114" s="71"/>
      <c r="AM114" s="71"/>
      <c r="AN114" s="71"/>
      <c r="AO114" s="71"/>
      <c r="AP114" s="71"/>
      <c r="AQ114" s="71" t="s">
        <v>89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4899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4899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4899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4899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24.3" customHeight="1" x14ac:dyDescent="0.25">
      <c r="A115" s="80" t="s">
        <v>220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  <c r="AK115" s="70"/>
      <c r="AL115" s="71"/>
      <c r="AM115" s="71"/>
      <c r="AN115" s="71"/>
      <c r="AO115" s="71"/>
      <c r="AP115" s="71"/>
      <c r="AQ115" s="71" t="s">
        <v>90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112804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112804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112804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si="5"/>
        <v>112804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si="6"/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si="7"/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24.3" customHeight="1" x14ac:dyDescent="0.25">
      <c r="A116" s="80" t="s">
        <v>220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1"/>
      <c r="AK116" s="70"/>
      <c r="AL116" s="71"/>
      <c r="AM116" s="71"/>
      <c r="AN116" s="71"/>
      <c r="AO116" s="71"/>
      <c r="AP116" s="71"/>
      <c r="AQ116" s="71" t="s">
        <v>91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225196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225196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225196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5"/>
        <v>225196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6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7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24.3" customHeight="1" x14ac:dyDescent="0.25">
      <c r="A117" s="80" t="s">
        <v>220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70"/>
      <c r="AL117" s="71"/>
      <c r="AM117" s="71"/>
      <c r="AN117" s="71"/>
      <c r="AO117" s="71"/>
      <c r="AP117" s="71"/>
      <c r="AQ117" s="71" t="s">
        <v>92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76877.56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76877.56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76877.56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si="5"/>
        <v>76877.56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si="6"/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si="7"/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24.3" customHeight="1" x14ac:dyDescent="0.25">
      <c r="A118" s="80" t="s">
        <v>220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70"/>
      <c r="AL118" s="71"/>
      <c r="AM118" s="71"/>
      <c r="AN118" s="71"/>
      <c r="AO118" s="71"/>
      <c r="AP118" s="71"/>
      <c r="AQ118" s="71" t="s">
        <v>93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6000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6000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>
        <v>6000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5"/>
        <v>6000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6"/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7"/>
        <v>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24.3" customHeight="1" x14ac:dyDescent="0.25">
      <c r="A119" s="80" t="s">
        <v>220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/>
      <c r="AK119" s="70"/>
      <c r="AL119" s="71"/>
      <c r="AM119" s="71"/>
      <c r="AN119" s="71"/>
      <c r="AO119" s="71"/>
      <c r="AP119" s="71"/>
      <c r="AQ119" s="71" t="s">
        <v>94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>
        <v>307510.27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>
        <v>307510.27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307510.27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5"/>
        <v>307510.27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6"/>
        <v>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7"/>
        <v>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24.3" customHeight="1" x14ac:dyDescent="0.25">
      <c r="A120" s="80" t="s">
        <v>220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/>
      <c r="AK120" s="70"/>
      <c r="AL120" s="71"/>
      <c r="AM120" s="71"/>
      <c r="AN120" s="71"/>
      <c r="AO120" s="71"/>
      <c r="AP120" s="71"/>
      <c r="AQ120" s="71" t="s">
        <v>95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24000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24000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24000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si="5"/>
        <v>24000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si="6"/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si="7"/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24.3" customHeight="1" x14ac:dyDescent="0.25">
      <c r="A121" s="80" t="s">
        <v>220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1"/>
      <c r="AK121" s="70"/>
      <c r="AL121" s="71"/>
      <c r="AM121" s="71"/>
      <c r="AN121" s="71"/>
      <c r="AO121" s="71"/>
      <c r="AP121" s="71"/>
      <c r="AQ121" s="71" t="s">
        <v>96</v>
      </c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4">
        <v>6000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>
        <v>6000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>
        <f t="shared" si="5"/>
        <v>0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>
        <f t="shared" si="6"/>
        <v>6000</v>
      </c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>
        <f t="shared" si="7"/>
        <v>6000</v>
      </c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8"/>
    </row>
    <row r="122" spans="1:166" ht="13.2" x14ac:dyDescent="0.25">
      <c r="A122" s="80" t="s">
        <v>221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/>
      <c r="AK122" s="70"/>
      <c r="AL122" s="71"/>
      <c r="AM122" s="71"/>
      <c r="AN122" s="71"/>
      <c r="AO122" s="71"/>
      <c r="AP122" s="71"/>
      <c r="AQ122" s="71" t="s">
        <v>97</v>
      </c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4">
        <v>7500</v>
      </c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>
        <v>7500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>
        <v>7500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>
        <f t="shared" si="5"/>
        <v>7500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>
        <f t="shared" si="6"/>
        <v>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>
        <f t="shared" si="7"/>
        <v>0</v>
      </c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8"/>
    </row>
    <row r="123" spans="1:166" ht="24.3" customHeight="1" x14ac:dyDescent="0.25">
      <c r="A123" s="80" t="s">
        <v>224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70"/>
      <c r="AL123" s="71"/>
      <c r="AM123" s="71"/>
      <c r="AN123" s="71"/>
      <c r="AO123" s="71"/>
      <c r="AP123" s="71"/>
      <c r="AQ123" s="71" t="s">
        <v>98</v>
      </c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4">
        <v>15119.02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>
        <v>15119.02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>
        <v>15119.02</v>
      </c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>
        <f t="shared" ref="DX123:DX156" si="8">CH123+CX123+DK123</f>
        <v>15119.02</v>
      </c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>
        <f t="shared" ref="EK123:EK155" si="9">BC123-DX123</f>
        <v>0</v>
      </c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>
        <f t="shared" ref="EX123:EX155" si="10">BU123-DX123</f>
        <v>0</v>
      </c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8"/>
    </row>
    <row r="124" spans="1:166" ht="24.3" customHeight="1" x14ac:dyDescent="0.25">
      <c r="A124" s="80" t="s">
        <v>224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1"/>
      <c r="AK124" s="70"/>
      <c r="AL124" s="71"/>
      <c r="AM124" s="71"/>
      <c r="AN124" s="71"/>
      <c r="AO124" s="71"/>
      <c r="AP124" s="71"/>
      <c r="AQ124" s="71" t="s">
        <v>99</v>
      </c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4">
        <v>1600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>
        <v>1600</v>
      </c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>
        <v>1600</v>
      </c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>
        <f t="shared" si="8"/>
        <v>1600</v>
      </c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>
        <f t="shared" si="9"/>
        <v>0</v>
      </c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>
        <f t="shared" si="10"/>
        <v>0</v>
      </c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8"/>
    </row>
    <row r="125" spans="1:166" ht="24.3" customHeight="1" x14ac:dyDescent="0.25">
      <c r="A125" s="80" t="s">
        <v>224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1"/>
      <c r="AK125" s="70"/>
      <c r="AL125" s="71"/>
      <c r="AM125" s="71"/>
      <c r="AN125" s="71"/>
      <c r="AO125" s="71"/>
      <c r="AP125" s="71"/>
      <c r="AQ125" s="71" t="s">
        <v>100</v>
      </c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4">
        <v>15060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>
        <v>15060</v>
      </c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>
        <v>3543.98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>
        <f t="shared" si="8"/>
        <v>3543.98</v>
      </c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>
        <f t="shared" si="9"/>
        <v>11516.02</v>
      </c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>
        <f t="shared" si="10"/>
        <v>11516.02</v>
      </c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8"/>
    </row>
    <row r="126" spans="1:166" ht="24.3" customHeight="1" x14ac:dyDescent="0.25">
      <c r="A126" s="80" t="s">
        <v>229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1"/>
      <c r="AK126" s="70"/>
      <c r="AL126" s="71"/>
      <c r="AM126" s="71"/>
      <c r="AN126" s="71"/>
      <c r="AO126" s="71"/>
      <c r="AP126" s="71"/>
      <c r="AQ126" s="71" t="s">
        <v>101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4">
        <v>10108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>
        <v>10108</v>
      </c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>
        <v>10108</v>
      </c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>
        <f t="shared" si="8"/>
        <v>10108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>
        <f t="shared" si="9"/>
        <v>0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>
        <f t="shared" si="10"/>
        <v>0</v>
      </c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8"/>
    </row>
    <row r="127" spans="1:166" ht="24.3" customHeight="1" x14ac:dyDescent="0.25">
      <c r="A127" s="80" t="s">
        <v>229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1"/>
      <c r="AK127" s="70"/>
      <c r="AL127" s="71"/>
      <c r="AM127" s="71"/>
      <c r="AN127" s="71"/>
      <c r="AO127" s="71"/>
      <c r="AP127" s="71"/>
      <c r="AQ127" s="71" t="s">
        <v>102</v>
      </c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4">
        <v>43092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>
        <v>43092</v>
      </c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>
        <v>43092</v>
      </c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>
        <f t="shared" si="8"/>
        <v>43092</v>
      </c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>
        <f t="shared" si="9"/>
        <v>0</v>
      </c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>
        <f t="shared" si="10"/>
        <v>0</v>
      </c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8"/>
    </row>
    <row r="128" spans="1:166" ht="24.3" customHeight="1" x14ac:dyDescent="0.25">
      <c r="A128" s="80" t="s">
        <v>229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1"/>
      <c r="AK128" s="70"/>
      <c r="AL128" s="71"/>
      <c r="AM128" s="71"/>
      <c r="AN128" s="71"/>
      <c r="AO128" s="71"/>
      <c r="AP128" s="71"/>
      <c r="AQ128" s="71" t="s">
        <v>103</v>
      </c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4">
        <v>532</v>
      </c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>
        <v>532</v>
      </c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>
        <v>532</v>
      </c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>
        <f t="shared" si="8"/>
        <v>532</v>
      </c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>
        <f t="shared" si="9"/>
        <v>0</v>
      </c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>
        <f t="shared" si="10"/>
        <v>0</v>
      </c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8"/>
    </row>
    <row r="129" spans="1:166" ht="24.3" customHeight="1" x14ac:dyDescent="0.25">
      <c r="A129" s="80" t="s">
        <v>229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1"/>
      <c r="AK129" s="70"/>
      <c r="AL129" s="71"/>
      <c r="AM129" s="71"/>
      <c r="AN129" s="71"/>
      <c r="AO129" s="71"/>
      <c r="AP129" s="71"/>
      <c r="AQ129" s="71" t="s">
        <v>104</v>
      </c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4">
        <v>12250</v>
      </c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>
        <v>12250</v>
      </c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>
        <v>12250</v>
      </c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>
        <f t="shared" si="8"/>
        <v>12250</v>
      </c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>
        <f t="shared" si="9"/>
        <v>0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>
        <f t="shared" si="10"/>
        <v>0</v>
      </c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8"/>
    </row>
    <row r="130" spans="1:166" ht="24.3" customHeight="1" x14ac:dyDescent="0.25">
      <c r="A130" s="80" t="s">
        <v>229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1"/>
      <c r="AK130" s="70"/>
      <c r="AL130" s="71"/>
      <c r="AM130" s="71"/>
      <c r="AN130" s="71"/>
      <c r="AO130" s="71"/>
      <c r="AP130" s="71"/>
      <c r="AQ130" s="71" t="s">
        <v>105</v>
      </c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4">
        <v>49000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>
        <v>49000</v>
      </c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>
        <v>49000</v>
      </c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>
        <f t="shared" si="8"/>
        <v>49000</v>
      </c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>
        <f t="shared" si="9"/>
        <v>0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>
        <f t="shared" si="10"/>
        <v>0</v>
      </c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8"/>
    </row>
    <row r="131" spans="1:166" ht="13.2" x14ac:dyDescent="0.25">
      <c r="A131" s="80" t="s">
        <v>219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1"/>
      <c r="AK131" s="70"/>
      <c r="AL131" s="71"/>
      <c r="AM131" s="71"/>
      <c r="AN131" s="71"/>
      <c r="AO131" s="71"/>
      <c r="AP131" s="71"/>
      <c r="AQ131" s="71" t="s">
        <v>106</v>
      </c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4">
        <v>265000</v>
      </c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>
        <v>265000</v>
      </c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>
        <v>265000</v>
      </c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>
        <f t="shared" si="8"/>
        <v>265000</v>
      </c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>
        <f t="shared" si="9"/>
        <v>0</v>
      </c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>
        <f t="shared" si="10"/>
        <v>0</v>
      </c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8"/>
    </row>
    <row r="132" spans="1:166" ht="13.2" x14ac:dyDescent="0.25">
      <c r="A132" s="80" t="s">
        <v>219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1"/>
      <c r="AK132" s="70"/>
      <c r="AL132" s="71"/>
      <c r="AM132" s="71"/>
      <c r="AN132" s="71"/>
      <c r="AO132" s="71"/>
      <c r="AP132" s="71"/>
      <c r="AQ132" s="71" t="s">
        <v>107</v>
      </c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4">
        <v>873.56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>
        <v>873.56</v>
      </c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>
        <v>155.82</v>
      </c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>
        <f t="shared" si="8"/>
        <v>155.82</v>
      </c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>
        <f t="shared" si="9"/>
        <v>717.74</v>
      </c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>
        <f t="shared" si="10"/>
        <v>717.74</v>
      </c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8"/>
    </row>
    <row r="133" spans="1:166" ht="13.2" x14ac:dyDescent="0.25">
      <c r="A133" s="80" t="s">
        <v>219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70"/>
      <c r="AL133" s="71"/>
      <c r="AM133" s="71"/>
      <c r="AN133" s="71"/>
      <c r="AO133" s="71"/>
      <c r="AP133" s="71"/>
      <c r="AQ133" s="71" t="s">
        <v>108</v>
      </c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4">
        <v>7500</v>
      </c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>
        <v>7500</v>
      </c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>
        <v>7500</v>
      </c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>
        <f t="shared" si="8"/>
        <v>7500</v>
      </c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>
        <f t="shared" si="9"/>
        <v>0</v>
      </c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>
        <f t="shared" si="10"/>
        <v>0</v>
      </c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8"/>
    </row>
    <row r="134" spans="1:166" ht="13.2" x14ac:dyDescent="0.25">
      <c r="A134" s="80" t="s">
        <v>221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1"/>
      <c r="AK134" s="70"/>
      <c r="AL134" s="71"/>
      <c r="AM134" s="71"/>
      <c r="AN134" s="71"/>
      <c r="AO134" s="71"/>
      <c r="AP134" s="71"/>
      <c r="AQ134" s="71" t="s">
        <v>109</v>
      </c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4">
        <v>30000</v>
      </c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>
        <v>30000</v>
      </c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>
        <v>30000</v>
      </c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>
        <f t="shared" si="8"/>
        <v>30000</v>
      </c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>
        <f t="shared" si="9"/>
        <v>0</v>
      </c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>
        <f t="shared" si="10"/>
        <v>0</v>
      </c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8"/>
    </row>
    <row r="135" spans="1:166" ht="13.2" x14ac:dyDescent="0.25">
      <c r="A135" s="80" t="s">
        <v>221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1"/>
      <c r="AK135" s="70"/>
      <c r="AL135" s="71"/>
      <c r="AM135" s="71"/>
      <c r="AN135" s="71"/>
      <c r="AO135" s="71"/>
      <c r="AP135" s="71"/>
      <c r="AQ135" s="71" t="s">
        <v>110</v>
      </c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4">
        <v>120000</v>
      </c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>
        <v>120000</v>
      </c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>
        <v>120000</v>
      </c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>
        <f t="shared" si="8"/>
        <v>120000</v>
      </c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>
        <f t="shared" si="9"/>
        <v>0</v>
      </c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>
        <f t="shared" si="10"/>
        <v>0</v>
      </c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8"/>
    </row>
    <row r="136" spans="1:166" ht="13.2" x14ac:dyDescent="0.25">
      <c r="A136" s="80" t="s">
        <v>226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1"/>
      <c r="AK136" s="70"/>
      <c r="AL136" s="71"/>
      <c r="AM136" s="71"/>
      <c r="AN136" s="71"/>
      <c r="AO136" s="71"/>
      <c r="AP136" s="71"/>
      <c r="AQ136" s="71" t="s">
        <v>111</v>
      </c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4">
        <v>83.64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>
        <v>83.64</v>
      </c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>
        <v>83.64</v>
      </c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>
        <f t="shared" si="8"/>
        <v>83.64</v>
      </c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>
        <f t="shared" si="9"/>
        <v>0</v>
      </c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>
        <f t="shared" si="10"/>
        <v>0</v>
      </c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8"/>
    </row>
    <row r="137" spans="1:166" ht="13.2" x14ac:dyDescent="0.25">
      <c r="A137" s="80" t="s">
        <v>230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1"/>
      <c r="AK137" s="70"/>
      <c r="AL137" s="71"/>
      <c r="AM137" s="71"/>
      <c r="AN137" s="71"/>
      <c r="AO137" s="71"/>
      <c r="AP137" s="71"/>
      <c r="AQ137" s="71" t="s">
        <v>112</v>
      </c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4">
        <v>33000</v>
      </c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>
        <v>33000</v>
      </c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>
        <v>33000</v>
      </c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>
        <f t="shared" si="8"/>
        <v>33000</v>
      </c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>
        <f t="shared" si="9"/>
        <v>0</v>
      </c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>
        <f t="shared" si="10"/>
        <v>0</v>
      </c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8"/>
    </row>
    <row r="138" spans="1:166" ht="24.3" customHeight="1" x14ac:dyDescent="0.25">
      <c r="A138" s="80" t="s">
        <v>220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70"/>
      <c r="AL138" s="71"/>
      <c r="AM138" s="71"/>
      <c r="AN138" s="71"/>
      <c r="AO138" s="71"/>
      <c r="AP138" s="71"/>
      <c r="AQ138" s="71" t="s">
        <v>113</v>
      </c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4">
        <v>105436.97</v>
      </c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>
        <v>105436.97</v>
      </c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>
        <v>105436.97</v>
      </c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>
        <f t="shared" si="8"/>
        <v>105436.97</v>
      </c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>
        <f t="shared" si="9"/>
        <v>0</v>
      </c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>
        <f t="shared" si="10"/>
        <v>0</v>
      </c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8"/>
    </row>
    <row r="139" spans="1:166" ht="24.3" customHeight="1" x14ac:dyDescent="0.25">
      <c r="A139" s="80" t="s">
        <v>220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1"/>
      <c r="AK139" s="70"/>
      <c r="AL139" s="71"/>
      <c r="AM139" s="71"/>
      <c r="AN139" s="71"/>
      <c r="AO139" s="71"/>
      <c r="AP139" s="71"/>
      <c r="AQ139" s="71" t="s">
        <v>114</v>
      </c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4">
        <v>37435.47</v>
      </c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>
        <v>37435.47</v>
      </c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>
        <v>37435.47</v>
      </c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>
        <f t="shared" si="8"/>
        <v>37435.47</v>
      </c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>
        <f t="shared" si="9"/>
        <v>0</v>
      </c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>
        <f t="shared" si="10"/>
        <v>0</v>
      </c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8"/>
    </row>
    <row r="140" spans="1:166" ht="24.3" customHeight="1" x14ac:dyDescent="0.25">
      <c r="A140" s="80" t="s">
        <v>220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1"/>
      <c r="AK140" s="70"/>
      <c r="AL140" s="71"/>
      <c r="AM140" s="71"/>
      <c r="AN140" s="71"/>
      <c r="AO140" s="71"/>
      <c r="AP140" s="71"/>
      <c r="AQ140" s="71" t="s">
        <v>115</v>
      </c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4">
        <v>421747.86</v>
      </c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>
        <v>421747.86</v>
      </c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>
        <v>421747.86</v>
      </c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>
        <f t="shared" si="8"/>
        <v>421747.86</v>
      </c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>
        <f t="shared" si="9"/>
        <v>0</v>
      </c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>
        <f t="shared" si="10"/>
        <v>0</v>
      </c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8"/>
    </row>
    <row r="141" spans="1:166" ht="24.3" customHeight="1" x14ac:dyDescent="0.25">
      <c r="A141" s="80" t="s">
        <v>220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1"/>
      <c r="AK141" s="70"/>
      <c r="AL141" s="71"/>
      <c r="AM141" s="71"/>
      <c r="AN141" s="71"/>
      <c r="AO141" s="71"/>
      <c r="AP141" s="71"/>
      <c r="AQ141" s="71" t="s">
        <v>116</v>
      </c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4">
        <v>149741.87</v>
      </c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>
        <v>149741.87</v>
      </c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>
        <v>149741.87</v>
      </c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>
        <f t="shared" si="8"/>
        <v>149741.87</v>
      </c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>
        <f t="shared" si="9"/>
        <v>0</v>
      </c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>
        <f t="shared" si="10"/>
        <v>0</v>
      </c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8"/>
    </row>
    <row r="142" spans="1:166" ht="13.2" x14ac:dyDescent="0.25">
      <c r="A142" s="80" t="s">
        <v>221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1"/>
      <c r="AK142" s="70"/>
      <c r="AL142" s="71"/>
      <c r="AM142" s="71"/>
      <c r="AN142" s="71"/>
      <c r="AO142" s="71"/>
      <c r="AP142" s="71"/>
      <c r="AQ142" s="71" t="s">
        <v>117</v>
      </c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4">
        <v>808.21</v>
      </c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>
        <v>808.21</v>
      </c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>
        <f t="shared" si="8"/>
        <v>0</v>
      </c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>
        <f t="shared" si="9"/>
        <v>808.21</v>
      </c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>
        <f t="shared" si="10"/>
        <v>808.21</v>
      </c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8"/>
    </row>
    <row r="143" spans="1:166" ht="13.2" x14ac:dyDescent="0.25">
      <c r="A143" s="80" t="s">
        <v>221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70"/>
      <c r="AL143" s="71"/>
      <c r="AM143" s="71"/>
      <c r="AN143" s="71"/>
      <c r="AO143" s="71"/>
      <c r="AP143" s="71"/>
      <c r="AQ143" s="71" t="s">
        <v>118</v>
      </c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4">
        <v>3000</v>
      </c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>
        <v>3000</v>
      </c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>
        <v>3000</v>
      </c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>
        <f t="shared" si="8"/>
        <v>3000</v>
      </c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>
        <f t="shared" si="9"/>
        <v>0</v>
      </c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>
        <f t="shared" si="10"/>
        <v>0</v>
      </c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8"/>
    </row>
    <row r="144" spans="1:166" ht="13.2" x14ac:dyDescent="0.25">
      <c r="A144" s="80" t="s">
        <v>221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1"/>
      <c r="AK144" s="70"/>
      <c r="AL144" s="71"/>
      <c r="AM144" s="71"/>
      <c r="AN144" s="71"/>
      <c r="AO144" s="71"/>
      <c r="AP144" s="71"/>
      <c r="AQ144" s="71" t="s">
        <v>119</v>
      </c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4">
        <v>12000</v>
      </c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>
        <v>12000</v>
      </c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>
        <v>12000</v>
      </c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>
        <f t="shared" si="8"/>
        <v>12000</v>
      </c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>
        <f t="shared" si="9"/>
        <v>0</v>
      </c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>
        <f t="shared" si="10"/>
        <v>0</v>
      </c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8"/>
    </row>
    <row r="145" spans="1:166" ht="13.2" x14ac:dyDescent="0.25">
      <c r="A145" s="80" t="s">
        <v>221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1"/>
      <c r="AK145" s="70"/>
      <c r="AL145" s="71"/>
      <c r="AM145" s="71"/>
      <c r="AN145" s="71"/>
      <c r="AO145" s="71"/>
      <c r="AP145" s="71"/>
      <c r="AQ145" s="71" t="s">
        <v>120</v>
      </c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4">
        <v>17000</v>
      </c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>
        <v>17000</v>
      </c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>
        <v>17000</v>
      </c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>
        <f t="shared" si="8"/>
        <v>17000</v>
      </c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>
        <f t="shared" si="9"/>
        <v>0</v>
      </c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>
        <f t="shared" si="10"/>
        <v>0</v>
      </c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8"/>
    </row>
    <row r="146" spans="1:166" ht="24.3" customHeight="1" x14ac:dyDescent="0.25">
      <c r="A146" s="80" t="s">
        <v>229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1"/>
      <c r="AK146" s="70"/>
      <c r="AL146" s="71"/>
      <c r="AM146" s="71"/>
      <c r="AN146" s="71"/>
      <c r="AO146" s="71"/>
      <c r="AP146" s="71"/>
      <c r="AQ146" s="71" t="s">
        <v>121</v>
      </c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4">
        <v>25930</v>
      </c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>
        <v>25930</v>
      </c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>
        <v>25930</v>
      </c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>
        <f t="shared" si="8"/>
        <v>25930</v>
      </c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>
        <f t="shared" si="9"/>
        <v>0</v>
      </c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>
        <f t="shared" si="10"/>
        <v>0</v>
      </c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8"/>
    </row>
    <row r="147" spans="1:166" ht="24.3" customHeight="1" x14ac:dyDescent="0.25">
      <c r="A147" s="80" t="s">
        <v>229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1"/>
      <c r="AK147" s="70"/>
      <c r="AL147" s="71"/>
      <c r="AM147" s="71"/>
      <c r="AN147" s="71"/>
      <c r="AO147" s="71"/>
      <c r="AP147" s="71"/>
      <c r="AQ147" s="71" t="s">
        <v>122</v>
      </c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4">
        <v>1000</v>
      </c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>
        <v>1000</v>
      </c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>
        <v>1000</v>
      </c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>
        <f t="shared" si="8"/>
        <v>1000</v>
      </c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>
        <f t="shared" si="9"/>
        <v>0</v>
      </c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>
        <f t="shared" si="10"/>
        <v>0</v>
      </c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8"/>
    </row>
    <row r="148" spans="1:166" ht="24.3" customHeight="1" x14ac:dyDescent="0.25">
      <c r="A148" s="80" t="s">
        <v>229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1"/>
      <c r="AK148" s="70"/>
      <c r="AL148" s="71"/>
      <c r="AM148" s="71"/>
      <c r="AN148" s="71"/>
      <c r="AO148" s="71"/>
      <c r="AP148" s="71"/>
      <c r="AQ148" s="71" t="s">
        <v>123</v>
      </c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4">
        <v>22268</v>
      </c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>
        <v>22268</v>
      </c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>
        <v>22268</v>
      </c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>
        <f t="shared" si="8"/>
        <v>22268</v>
      </c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>
        <f t="shared" si="9"/>
        <v>0</v>
      </c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>
        <f t="shared" si="10"/>
        <v>0</v>
      </c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8"/>
    </row>
    <row r="149" spans="1:166" ht="24.3" customHeight="1" x14ac:dyDescent="0.25">
      <c r="A149" s="80" t="s">
        <v>224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1"/>
      <c r="AK149" s="70"/>
      <c r="AL149" s="71"/>
      <c r="AM149" s="71"/>
      <c r="AN149" s="71"/>
      <c r="AO149" s="71"/>
      <c r="AP149" s="71"/>
      <c r="AQ149" s="71" t="s">
        <v>124</v>
      </c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4">
        <v>1886.98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>
        <v>1886.98</v>
      </c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>
        <v>1886.98</v>
      </c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>
        <f t="shared" si="8"/>
        <v>1886.98</v>
      </c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>
        <f t="shared" si="9"/>
        <v>0</v>
      </c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>
        <f t="shared" si="10"/>
        <v>0</v>
      </c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8"/>
    </row>
    <row r="150" spans="1:166" ht="24.3" customHeight="1" x14ac:dyDescent="0.25">
      <c r="A150" s="80" t="s">
        <v>224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1"/>
      <c r="AK150" s="70"/>
      <c r="AL150" s="71"/>
      <c r="AM150" s="71"/>
      <c r="AN150" s="71"/>
      <c r="AO150" s="71"/>
      <c r="AP150" s="71"/>
      <c r="AQ150" s="71" t="s">
        <v>125</v>
      </c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4">
        <v>0.03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>
        <v>0.03</v>
      </c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>
        <v>0.03</v>
      </c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>
        <f t="shared" si="8"/>
        <v>0.03</v>
      </c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>
        <f t="shared" si="9"/>
        <v>0</v>
      </c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>
        <f t="shared" si="10"/>
        <v>0</v>
      </c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8"/>
    </row>
    <row r="151" spans="1:166" ht="24.3" customHeight="1" x14ac:dyDescent="0.25">
      <c r="A151" s="80" t="s">
        <v>224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1"/>
      <c r="AK151" s="70"/>
      <c r="AL151" s="71"/>
      <c r="AM151" s="71"/>
      <c r="AN151" s="71"/>
      <c r="AO151" s="71"/>
      <c r="AP151" s="71"/>
      <c r="AQ151" s="71" t="s">
        <v>126</v>
      </c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4">
        <v>718.92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>
        <v>718.92</v>
      </c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>
        <v>718.92</v>
      </c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>
        <f t="shared" si="8"/>
        <v>718.92</v>
      </c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>
        <f t="shared" si="9"/>
        <v>0</v>
      </c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>
        <f t="shared" si="10"/>
        <v>0</v>
      </c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8"/>
    </row>
    <row r="152" spans="1:166" ht="24.3" customHeight="1" x14ac:dyDescent="0.25">
      <c r="A152" s="80" t="s">
        <v>224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1"/>
      <c r="AK152" s="70"/>
      <c r="AL152" s="71"/>
      <c r="AM152" s="71"/>
      <c r="AN152" s="71"/>
      <c r="AO152" s="71"/>
      <c r="AP152" s="71"/>
      <c r="AQ152" s="71" t="s">
        <v>127</v>
      </c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4">
        <v>2756.8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>
        <v>2756.8</v>
      </c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>
        <v>2756.8</v>
      </c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>
        <f t="shared" si="8"/>
        <v>2756.8</v>
      </c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>
        <f t="shared" si="9"/>
        <v>0</v>
      </c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>
        <f t="shared" si="10"/>
        <v>0</v>
      </c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8"/>
    </row>
    <row r="153" spans="1:166" ht="24.3" customHeight="1" x14ac:dyDescent="0.25">
      <c r="A153" s="80" t="s">
        <v>224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1"/>
      <c r="AK153" s="70"/>
      <c r="AL153" s="71"/>
      <c r="AM153" s="71"/>
      <c r="AN153" s="71"/>
      <c r="AO153" s="71"/>
      <c r="AP153" s="71"/>
      <c r="AQ153" s="71" t="s">
        <v>128</v>
      </c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4">
        <v>6394.93</v>
      </c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>
        <v>6394.93</v>
      </c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>
        <v>6394.93</v>
      </c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>
        <f t="shared" si="8"/>
        <v>6394.93</v>
      </c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>
        <f t="shared" si="9"/>
        <v>0</v>
      </c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>
        <f t="shared" si="10"/>
        <v>0</v>
      </c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8"/>
    </row>
    <row r="154" spans="1:166" ht="24.3" customHeight="1" x14ac:dyDescent="0.25">
      <c r="A154" s="80" t="s">
        <v>224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1"/>
      <c r="AK154" s="70"/>
      <c r="AL154" s="71"/>
      <c r="AM154" s="71"/>
      <c r="AN154" s="71"/>
      <c r="AO154" s="71"/>
      <c r="AP154" s="71"/>
      <c r="AQ154" s="71" t="s">
        <v>129</v>
      </c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4">
        <v>8563.5</v>
      </c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>
        <v>8563.5</v>
      </c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>
        <v>8563.5</v>
      </c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>
        <f t="shared" si="8"/>
        <v>8563.5</v>
      </c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>
        <f t="shared" si="9"/>
        <v>0</v>
      </c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>
        <f t="shared" si="10"/>
        <v>0</v>
      </c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8"/>
    </row>
    <row r="155" spans="1:166" ht="36.450000000000003" customHeight="1" x14ac:dyDescent="0.25">
      <c r="A155" s="80" t="s">
        <v>225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1"/>
      <c r="AK155" s="70"/>
      <c r="AL155" s="71"/>
      <c r="AM155" s="71"/>
      <c r="AN155" s="71"/>
      <c r="AO155" s="71"/>
      <c r="AP155" s="71"/>
      <c r="AQ155" s="71" t="s">
        <v>130</v>
      </c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4">
        <v>500</v>
      </c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>
        <v>500</v>
      </c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>
        <v>500</v>
      </c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>
        <f t="shared" si="8"/>
        <v>500</v>
      </c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>
        <f t="shared" si="9"/>
        <v>0</v>
      </c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>
        <f t="shared" si="10"/>
        <v>0</v>
      </c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8"/>
    </row>
    <row r="156" spans="1:166" ht="24" customHeight="1" x14ac:dyDescent="0.25">
      <c r="A156" s="85" t="s">
        <v>131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6"/>
      <c r="AK156" s="87" t="s">
        <v>132</v>
      </c>
      <c r="AL156" s="88"/>
      <c r="AM156" s="88"/>
      <c r="AN156" s="88"/>
      <c r="AO156" s="88"/>
      <c r="AP156" s="88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4">
        <v>-11870.69</v>
      </c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>
        <v>-11870.69</v>
      </c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>
        <v>-27327.24</v>
      </c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74">
        <f t="shared" si="8"/>
        <v>-27327.24</v>
      </c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90"/>
    </row>
    <row r="157" spans="1:166" ht="24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</row>
    <row r="158" spans="1:166" ht="35.2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</row>
    <row r="159" spans="1:166" ht="35.2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</row>
    <row r="160" spans="1:166" ht="12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</row>
    <row r="161" spans="1:166" ht="8.2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</row>
    <row r="162" spans="1:166" ht="9.7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</row>
    <row r="163" spans="1:166" ht="12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13" t="s">
        <v>231</v>
      </c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13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9" t="s">
        <v>232</v>
      </c>
    </row>
    <row r="164" spans="1:166" ht="12.75" customHeight="1" x14ac:dyDescent="0.2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</row>
    <row r="165" spans="1:166" ht="11.25" customHeight="1" x14ac:dyDescent="0.25">
      <c r="A165" s="53" t="s">
        <v>5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4"/>
      <c r="AP165" s="57" t="s">
        <v>151</v>
      </c>
      <c r="AQ165" s="53"/>
      <c r="AR165" s="53"/>
      <c r="AS165" s="53"/>
      <c r="AT165" s="53"/>
      <c r="AU165" s="54"/>
      <c r="AV165" s="57" t="s">
        <v>233</v>
      </c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4"/>
      <c r="BL165" s="57" t="s">
        <v>209</v>
      </c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4"/>
      <c r="CF165" s="47" t="s">
        <v>154</v>
      </c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9"/>
      <c r="ET165" s="57" t="s">
        <v>13</v>
      </c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9"/>
    </row>
    <row r="166" spans="1:166" ht="69.75" customHeight="1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6"/>
      <c r="AP166" s="58"/>
      <c r="AQ166" s="55"/>
      <c r="AR166" s="55"/>
      <c r="AS166" s="55"/>
      <c r="AT166" s="55"/>
      <c r="AU166" s="56"/>
      <c r="AV166" s="58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6"/>
      <c r="BL166" s="58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6"/>
      <c r="CF166" s="48" t="s">
        <v>234</v>
      </c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9"/>
      <c r="CW166" s="47" t="s">
        <v>15</v>
      </c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9"/>
      <c r="DN166" s="47" t="s">
        <v>16</v>
      </c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9"/>
      <c r="EE166" s="47" t="s">
        <v>17</v>
      </c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9"/>
      <c r="ET166" s="58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60"/>
    </row>
    <row r="167" spans="1:166" ht="12" customHeight="1" x14ac:dyDescent="0.25">
      <c r="A167" s="51">
        <v>1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2"/>
      <c r="AP167" s="41">
        <v>2</v>
      </c>
      <c r="AQ167" s="42"/>
      <c r="AR167" s="42"/>
      <c r="AS167" s="42"/>
      <c r="AT167" s="42"/>
      <c r="AU167" s="43"/>
      <c r="AV167" s="41">
        <v>3</v>
      </c>
      <c r="AW167" s="42"/>
      <c r="AX167" s="42"/>
      <c r="AY167" s="42"/>
      <c r="AZ167" s="42"/>
      <c r="BA167" s="42"/>
      <c r="BB167" s="42"/>
      <c r="BC167" s="42"/>
      <c r="BD167" s="42"/>
      <c r="BE167" s="27"/>
      <c r="BF167" s="27"/>
      <c r="BG167" s="27"/>
      <c r="BH167" s="27"/>
      <c r="BI167" s="27"/>
      <c r="BJ167" s="27"/>
      <c r="BK167" s="50"/>
      <c r="BL167" s="41">
        <v>4</v>
      </c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3"/>
      <c r="CF167" s="41">
        <v>5</v>
      </c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3"/>
      <c r="CW167" s="41">
        <v>6</v>
      </c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3"/>
      <c r="DN167" s="41">
        <v>7</v>
      </c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3"/>
      <c r="EE167" s="41">
        <v>8</v>
      </c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3"/>
      <c r="ET167" s="61">
        <v>9</v>
      </c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8"/>
    </row>
    <row r="168" spans="1:166" ht="37.5" customHeight="1" x14ac:dyDescent="0.25">
      <c r="A168" s="91" t="s">
        <v>235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2"/>
      <c r="AP168" s="63" t="s">
        <v>236</v>
      </c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5"/>
      <c r="BF168" s="45"/>
      <c r="BG168" s="45"/>
      <c r="BH168" s="45"/>
      <c r="BI168" s="45"/>
      <c r="BJ168" s="45"/>
      <c r="BK168" s="66"/>
      <c r="BL168" s="67">
        <v>11870.69</v>
      </c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>
        <v>27327.24</v>
      </c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>
        <f t="shared" ref="EE168:EE182" si="11">CF168+CW168+DN168</f>
        <v>27327.24</v>
      </c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>
        <f t="shared" ref="ET168:ET173" si="12">BL168-CF168-CW168-DN168</f>
        <v>-15456.550000000001</v>
      </c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8"/>
    </row>
    <row r="169" spans="1:166" ht="36.75" customHeight="1" x14ac:dyDescent="0.25">
      <c r="A169" s="93" t="s">
        <v>237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4"/>
      <c r="AP169" s="70" t="s">
        <v>238</v>
      </c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2"/>
      <c r="BF169" s="24"/>
      <c r="BG169" s="24"/>
      <c r="BH169" s="24"/>
      <c r="BI169" s="24"/>
      <c r="BJ169" s="24"/>
      <c r="BK169" s="73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5">
        <f t="shared" si="11"/>
        <v>0</v>
      </c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7"/>
      <c r="ET169" s="75">
        <f t="shared" si="12"/>
        <v>0</v>
      </c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95"/>
    </row>
    <row r="170" spans="1:166" ht="17.25" customHeight="1" x14ac:dyDescent="0.25">
      <c r="A170" s="99" t="s">
        <v>239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100"/>
      <c r="AP170" s="35"/>
      <c r="AQ170" s="36"/>
      <c r="AR170" s="36"/>
      <c r="AS170" s="36"/>
      <c r="AT170" s="36"/>
      <c r="AU170" s="101"/>
      <c r="AV170" s="102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4"/>
      <c r="BL170" s="96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8"/>
      <c r="CF170" s="96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8"/>
      <c r="CW170" s="96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8"/>
      <c r="DN170" s="96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8"/>
      <c r="EE170" s="74">
        <f t="shared" si="11"/>
        <v>0</v>
      </c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>
        <f t="shared" si="12"/>
        <v>0</v>
      </c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8"/>
    </row>
    <row r="171" spans="1:166" ht="24" customHeight="1" x14ac:dyDescent="0.25">
      <c r="A171" s="93" t="s">
        <v>240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4"/>
      <c r="AP171" s="70" t="s">
        <v>241</v>
      </c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2"/>
      <c r="BF171" s="24"/>
      <c r="BG171" s="24"/>
      <c r="BH171" s="24"/>
      <c r="BI171" s="24"/>
      <c r="BJ171" s="24"/>
      <c r="BK171" s="73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>
        <f t="shared" si="11"/>
        <v>0</v>
      </c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>
        <f t="shared" si="12"/>
        <v>0</v>
      </c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8"/>
    </row>
    <row r="172" spans="1:166" ht="17.25" customHeight="1" x14ac:dyDescent="0.25">
      <c r="A172" s="99" t="s">
        <v>239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100"/>
      <c r="AP172" s="35"/>
      <c r="AQ172" s="36"/>
      <c r="AR172" s="36"/>
      <c r="AS172" s="36"/>
      <c r="AT172" s="36"/>
      <c r="AU172" s="101"/>
      <c r="AV172" s="102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4"/>
      <c r="BL172" s="96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8"/>
      <c r="CF172" s="96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8"/>
      <c r="CW172" s="96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8"/>
      <c r="DN172" s="96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8"/>
      <c r="EE172" s="74">
        <f t="shared" si="11"/>
        <v>0</v>
      </c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>
        <f t="shared" si="12"/>
        <v>0</v>
      </c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8"/>
    </row>
    <row r="173" spans="1:166" ht="31.5" customHeight="1" x14ac:dyDescent="0.25">
      <c r="A173" s="105" t="s">
        <v>242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70" t="s">
        <v>243</v>
      </c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2"/>
      <c r="BF173" s="24"/>
      <c r="BG173" s="24"/>
      <c r="BH173" s="24"/>
      <c r="BI173" s="24"/>
      <c r="BJ173" s="24"/>
      <c r="BK173" s="73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>
        <f t="shared" si="11"/>
        <v>0</v>
      </c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>
        <f t="shared" si="12"/>
        <v>0</v>
      </c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8"/>
    </row>
    <row r="174" spans="1:166" ht="15" customHeight="1" x14ac:dyDescent="0.25">
      <c r="A174" s="69" t="s">
        <v>244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70" t="s">
        <v>245</v>
      </c>
      <c r="AQ174" s="71"/>
      <c r="AR174" s="71"/>
      <c r="AS174" s="71"/>
      <c r="AT174" s="71"/>
      <c r="AU174" s="71"/>
      <c r="AV174" s="88"/>
      <c r="AW174" s="88"/>
      <c r="AX174" s="88"/>
      <c r="AY174" s="88"/>
      <c r="AZ174" s="88"/>
      <c r="BA174" s="88"/>
      <c r="BB174" s="88"/>
      <c r="BC174" s="88"/>
      <c r="BD174" s="88"/>
      <c r="BE174" s="106"/>
      <c r="BF174" s="107"/>
      <c r="BG174" s="107"/>
      <c r="BH174" s="107"/>
      <c r="BI174" s="107"/>
      <c r="BJ174" s="107"/>
      <c r="BK174" s="108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>
        <f t="shared" si="11"/>
        <v>0</v>
      </c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8"/>
    </row>
    <row r="175" spans="1:166" ht="15" customHeight="1" x14ac:dyDescent="0.25">
      <c r="A175" s="69" t="s">
        <v>246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109"/>
      <c r="AP175" s="23" t="s">
        <v>247</v>
      </c>
      <c r="AQ175" s="24"/>
      <c r="AR175" s="24"/>
      <c r="AS175" s="24"/>
      <c r="AT175" s="24"/>
      <c r="AU175" s="73"/>
      <c r="AV175" s="110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2"/>
      <c r="BL175" s="75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7"/>
      <c r="CF175" s="75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7"/>
      <c r="CW175" s="75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7"/>
      <c r="DN175" s="75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7"/>
      <c r="EE175" s="74">
        <f t="shared" si="11"/>
        <v>0</v>
      </c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8"/>
    </row>
    <row r="176" spans="1:166" ht="31.5" customHeight="1" x14ac:dyDescent="0.25">
      <c r="A176" s="113" t="s">
        <v>248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4"/>
      <c r="AP176" s="70" t="s">
        <v>249</v>
      </c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2"/>
      <c r="BF176" s="24"/>
      <c r="BG176" s="24"/>
      <c r="BH176" s="24"/>
      <c r="BI176" s="24"/>
      <c r="BJ176" s="24"/>
      <c r="BK176" s="73"/>
      <c r="BL176" s="74">
        <v>11870.69</v>
      </c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>
        <v>27327.24</v>
      </c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>
        <f t="shared" si="11"/>
        <v>27327.24</v>
      </c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8"/>
    </row>
    <row r="177" spans="1:166" ht="38.25" customHeight="1" x14ac:dyDescent="0.25">
      <c r="A177" s="113" t="s">
        <v>250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109"/>
      <c r="AP177" s="23" t="s">
        <v>251</v>
      </c>
      <c r="AQ177" s="24"/>
      <c r="AR177" s="24"/>
      <c r="AS177" s="24"/>
      <c r="AT177" s="24"/>
      <c r="AU177" s="73"/>
      <c r="AV177" s="110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2"/>
      <c r="BL177" s="75">
        <v>11870.69</v>
      </c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7"/>
      <c r="CF177" s="75">
        <v>27327.24</v>
      </c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7"/>
      <c r="CW177" s="75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7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>
        <f t="shared" si="11"/>
        <v>27327.24</v>
      </c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8"/>
    </row>
    <row r="178" spans="1:166" ht="36" customHeight="1" x14ac:dyDescent="0.25">
      <c r="A178" s="113" t="s">
        <v>252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109"/>
      <c r="AP178" s="70" t="s">
        <v>253</v>
      </c>
      <c r="AQ178" s="71"/>
      <c r="AR178" s="71"/>
      <c r="AS178" s="71"/>
      <c r="AT178" s="71"/>
      <c r="AU178" s="71"/>
      <c r="AV178" s="88"/>
      <c r="AW178" s="88"/>
      <c r="AX178" s="88"/>
      <c r="AY178" s="88"/>
      <c r="AZ178" s="88"/>
      <c r="BA178" s="88"/>
      <c r="BB178" s="88"/>
      <c r="BC178" s="88"/>
      <c r="BD178" s="88"/>
      <c r="BE178" s="106"/>
      <c r="BF178" s="107"/>
      <c r="BG178" s="107"/>
      <c r="BH178" s="107"/>
      <c r="BI178" s="107"/>
      <c r="BJ178" s="107"/>
      <c r="BK178" s="108"/>
      <c r="BL178" s="74">
        <v>-3806329.66</v>
      </c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>
        <v>-3766195.2</v>
      </c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>
        <f t="shared" si="11"/>
        <v>-3766195.2</v>
      </c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8"/>
    </row>
    <row r="179" spans="1:166" ht="26.25" customHeight="1" x14ac:dyDescent="0.25">
      <c r="A179" s="113" t="s">
        <v>254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109"/>
      <c r="AP179" s="23" t="s">
        <v>255</v>
      </c>
      <c r="AQ179" s="24"/>
      <c r="AR179" s="24"/>
      <c r="AS179" s="24"/>
      <c r="AT179" s="24"/>
      <c r="AU179" s="73"/>
      <c r="AV179" s="110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2"/>
      <c r="BL179" s="75">
        <v>3818200.35</v>
      </c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7"/>
      <c r="CF179" s="75">
        <v>3793522.44</v>
      </c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7"/>
      <c r="CW179" s="75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7"/>
      <c r="DN179" s="75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7"/>
      <c r="EE179" s="74">
        <f t="shared" si="11"/>
        <v>3793522.44</v>
      </c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8"/>
    </row>
    <row r="180" spans="1:166" ht="27.75" customHeight="1" x14ac:dyDescent="0.25">
      <c r="A180" s="113" t="s">
        <v>256</v>
      </c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4"/>
      <c r="AP180" s="70" t="s">
        <v>257</v>
      </c>
      <c r="AQ180" s="71"/>
      <c r="AR180" s="71"/>
      <c r="AS180" s="71"/>
      <c r="AT180" s="71"/>
      <c r="AU180" s="71"/>
      <c r="AV180" s="88"/>
      <c r="AW180" s="88"/>
      <c r="AX180" s="88"/>
      <c r="AY180" s="88"/>
      <c r="AZ180" s="88"/>
      <c r="BA180" s="88"/>
      <c r="BB180" s="88"/>
      <c r="BC180" s="88"/>
      <c r="BD180" s="88"/>
      <c r="BE180" s="106"/>
      <c r="BF180" s="107"/>
      <c r="BG180" s="107"/>
      <c r="BH180" s="107"/>
      <c r="BI180" s="107"/>
      <c r="BJ180" s="107"/>
      <c r="BK180" s="108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5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7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>
        <f t="shared" si="11"/>
        <v>0</v>
      </c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8"/>
    </row>
    <row r="181" spans="1:166" ht="24" customHeight="1" x14ac:dyDescent="0.25">
      <c r="A181" s="113" t="s">
        <v>258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109"/>
      <c r="AP181" s="23" t="s">
        <v>259</v>
      </c>
      <c r="AQ181" s="24"/>
      <c r="AR181" s="24"/>
      <c r="AS181" s="24"/>
      <c r="AT181" s="24"/>
      <c r="AU181" s="73"/>
      <c r="AV181" s="110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2"/>
      <c r="BL181" s="75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7"/>
      <c r="CF181" s="75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7"/>
      <c r="CW181" s="75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7"/>
      <c r="DN181" s="75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7"/>
      <c r="EE181" s="74">
        <f t="shared" si="11"/>
        <v>0</v>
      </c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8"/>
    </row>
    <row r="182" spans="1:166" ht="25.5" customHeight="1" x14ac:dyDescent="0.25">
      <c r="A182" s="115" t="s">
        <v>260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7"/>
      <c r="AP182" s="87" t="s">
        <v>261</v>
      </c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106"/>
      <c r="BF182" s="107"/>
      <c r="BG182" s="107"/>
      <c r="BH182" s="107"/>
      <c r="BI182" s="107"/>
      <c r="BJ182" s="107"/>
      <c r="BK182" s="108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118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20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>
        <f t="shared" si="11"/>
        <v>0</v>
      </c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90"/>
    </row>
    <row r="183" spans="1:166" ht="11.2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</row>
    <row r="184" spans="1:166" ht="11.2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</row>
    <row r="185" spans="1:166" ht="11.25" customHeight="1" x14ac:dyDescent="0.25">
      <c r="A185" s="8" t="s">
        <v>262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8"/>
      <c r="AG185" s="8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 t="s">
        <v>263</v>
      </c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</row>
    <row r="186" spans="1:166" ht="11.2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21" t="s">
        <v>264</v>
      </c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8"/>
      <c r="AG186" s="8"/>
      <c r="AH186" s="121" t="s">
        <v>265</v>
      </c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 t="s">
        <v>266</v>
      </c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8"/>
      <c r="DR186" s="8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</row>
    <row r="187" spans="1:166" ht="11.25" customHeight="1" x14ac:dyDescent="0.25">
      <c r="A187" s="8" t="s">
        <v>267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8"/>
      <c r="AG187" s="8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121" t="s">
        <v>264</v>
      </c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4"/>
      <c r="DR187" s="14"/>
      <c r="DS187" s="121" t="s">
        <v>265</v>
      </c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</row>
    <row r="188" spans="1:166" ht="11.2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21" t="s">
        <v>264</v>
      </c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4"/>
      <c r="AG188" s="14"/>
      <c r="AH188" s="121" t="s">
        <v>265</v>
      </c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</row>
    <row r="189" spans="1:166" ht="7.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</row>
    <row r="190" spans="1:166" ht="11.25" customHeight="1" x14ac:dyDescent="0.25">
      <c r="A190" s="123" t="s">
        <v>268</v>
      </c>
      <c r="B190" s="123"/>
      <c r="C190" s="124"/>
      <c r="D190" s="124"/>
      <c r="E190" s="124"/>
      <c r="F190" s="8" t="s">
        <v>268</v>
      </c>
      <c r="G190" s="8"/>
      <c r="H190" s="8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123">
        <v>200</v>
      </c>
      <c r="Z190" s="123"/>
      <c r="AA190" s="123"/>
      <c r="AB190" s="123"/>
      <c r="AC190" s="123"/>
      <c r="AD190" s="122"/>
      <c r="AE190" s="122"/>
      <c r="AF190" s="8"/>
      <c r="AG190" s="8" t="s">
        <v>269</v>
      </c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</row>
    <row r="191" spans="1:166" ht="11.2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8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8"/>
      <c r="CY191" s="8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8"/>
      <c r="DW191" s="8"/>
      <c r="DX191" s="9"/>
      <c r="DY191" s="9"/>
      <c r="DZ191" s="12"/>
      <c r="EA191" s="12"/>
      <c r="EB191" s="12"/>
      <c r="EC191" s="8"/>
      <c r="ED191" s="8"/>
      <c r="EE191" s="8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9"/>
      <c r="EW191" s="9"/>
      <c r="EX191" s="9"/>
      <c r="EY191" s="9"/>
      <c r="EZ191" s="9"/>
      <c r="FA191" s="15"/>
      <c r="FB191" s="15"/>
      <c r="FC191" s="8"/>
      <c r="FD191" s="8"/>
      <c r="FE191" s="8"/>
      <c r="FF191" s="8"/>
      <c r="FG191" s="8"/>
      <c r="FH191" s="8"/>
      <c r="FI191" s="8"/>
      <c r="FJ191" s="8"/>
    </row>
    <row r="192" spans="1:166" ht="9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8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7"/>
      <c r="CY192" s="17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</row>
  </sheetData>
  <mergeCells count="1546">
    <mergeCell ref="AD190:AE190"/>
    <mergeCell ref="A190:B190"/>
    <mergeCell ref="C190:E190"/>
    <mergeCell ref="I190:X190"/>
    <mergeCell ref="Y190:AC190"/>
    <mergeCell ref="DC187:DP187"/>
    <mergeCell ref="DS187:ES187"/>
    <mergeCell ref="DC186:DP186"/>
    <mergeCell ref="DS186:ES186"/>
    <mergeCell ref="R188:AE188"/>
    <mergeCell ref="AH188:BH188"/>
    <mergeCell ref="N185:AE185"/>
    <mergeCell ref="AH185:BH185"/>
    <mergeCell ref="N186:AE186"/>
    <mergeCell ref="AH186:BH186"/>
    <mergeCell ref="R187:AE187"/>
    <mergeCell ref="AH187:BH187"/>
    <mergeCell ref="ET182:FJ182"/>
    <mergeCell ref="A182:AO182"/>
    <mergeCell ref="AP182:AU182"/>
    <mergeCell ref="AV182:BK182"/>
    <mergeCell ref="BL182:CE182"/>
    <mergeCell ref="CF182:CV182"/>
    <mergeCell ref="CW181:DM181"/>
    <mergeCell ref="DN181:ED181"/>
    <mergeCell ref="EE181:ES181"/>
    <mergeCell ref="CW182:DM182"/>
    <mergeCell ref="DN182:ED182"/>
    <mergeCell ref="EE182:ES182"/>
    <mergeCell ref="CW180:DM180"/>
    <mergeCell ref="DN180:ED180"/>
    <mergeCell ref="EE180:ES180"/>
    <mergeCell ref="ET180:FJ180"/>
    <mergeCell ref="A181:AO181"/>
    <mergeCell ref="AP181:AU181"/>
    <mergeCell ref="AV181:BK181"/>
    <mergeCell ref="BL181:CE181"/>
    <mergeCell ref="ET181:FJ181"/>
    <mergeCell ref="CF181:CV181"/>
    <mergeCell ref="A179:AO179"/>
    <mergeCell ref="AP179:AU179"/>
    <mergeCell ref="AV179:BK179"/>
    <mergeCell ref="BL179:CE179"/>
    <mergeCell ref="ET179:FJ179"/>
    <mergeCell ref="A180:AO180"/>
    <mergeCell ref="AP180:AU180"/>
    <mergeCell ref="AV180:BK180"/>
    <mergeCell ref="BL180:CE180"/>
    <mergeCell ref="CF180:CV180"/>
    <mergeCell ref="CW178:DM178"/>
    <mergeCell ref="DN178:ED178"/>
    <mergeCell ref="EE178:ES178"/>
    <mergeCell ref="ET178:FJ178"/>
    <mergeCell ref="CF179:CV179"/>
    <mergeCell ref="CW179:DM179"/>
    <mergeCell ref="DN179:ED179"/>
    <mergeCell ref="EE179:ES179"/>
    <mergeCell ref="A177:AO177"/>
    <mergeCell ref="AP177:AU177"/>
    <mergeCell ref="AV177:BK177"/>
    <mergeCell ref="BL177:CE177"/>
    <mergeCell ref="ET177:FJ177"/>
    <mergeCell ref="A178:AO178"/>
    <mergeCell ref="AP178:AU178"/>
    <mergeCell ref="AV178:BK178"/>
    <mergeCell ref="BL178:CE178"/>
    <mergeCell ref="CF178:CV178"/>
    <mergeCell ref="EE176:ES176"/>
    <mergeCell ref="ET176:FJ176"/>
    <mergeCell ref="CF177:CV177"/>
    <mergeCell ref="CW177:DM177"/>
    <mergeCell ref="DN177:ED177"/>
    <mergeCell ref="EE177:ES177"/>
    <mergeCell ref="CW175:DM175"/>
    <mergeCell ref="DN175:ED175"/>
    <mergeCell ref="EE175:ES175"/>
    <mergeCell ref="A176:AO176"/>
    <mergeCell ref="AP176:AU176"/>
    <mergeCell ref="AV176:BK176"/>
    <mergeCell ref="BL176:CE176"/>
    <mergeCell ref="CF176:CV176"/>
    <mergeCell ref="CW176:DM176"/>
    <mergeCell ref="DN176:ED176"/>
    <mergeCell ref="CW174:DM174"/>
    <mergeCell ref="DN174:ED174"/>
    <mergeCell ref="EE174:ES174"/>
    <mergeCell ref="ET174:FJ174"/>
    <mergeCell ref="ET175:FJ175"/>
    <mergeCell ref="A175:AO175"/>
    <mergeCell ref="AP175:AU175"/>
    <mergeCell ref="AV175:BK175"/>
    <mergeCell ref="BL175:CE175"/>
    <mergeCell ref="CF175:CV175"/>
    <mergeCell ref="CF173:CV173"/>
    <mergeCell ref="CW173:DM173"/>
    <mergeCell ref="DN173:ED173"/>
    <mergeCell ref="EE173:ES173"/>
    <mergeCell ref="ET173:FJ173"/>
    <mergeCell ref="A174:AO174"/>
    <mergeCell ref="AP174:AU174"/>
    <mergeCell ref="AV174:BK174"/>
    <mergeCell ref="BL174:CE174"/>
    <mergeCell ref="CF174:CV174"/>
    <mergeCell ref="A172:AO172"/>
    <mergeCell ref="AP172:AU172"/>
    <mergeCell ref="AV172:BK172"/>
    <mergeCell ref="BL172:CE172"/>
    <mergeCell ref="A173:AO173"/>
    <mergeCell ref="AP173:AU173"/>
    <mergeCell ref="AV173:BK173"/>
    <mergeCell ref="BL173:CE173"/>
    <mergeCell ref="CF171:CV171"/>
    <mergeCell ref="CW171:DM171"/>
    <mergeCell ref="DN171:ED171"/>
    <mergeCell ref="EE171:ES171"/>
    <mergeCell ref="ET171:FJ171"/>
    <mergeCell ref="ET172:FJ172"/>
    <mergeCell ref="CF172:CV172"/>
    <mergeCell ref="CW172:DM172"/>
    <mergeCell ref="DN172:ED172"/>
    <mergeCell ref="EE172:ES172"/>
    <mergeCell ref="A170:AO170"/>
    <mergeCell ref="AP170:AU170"/>
    <mergeCell ref="AV170:BK170"/>
    <mergeCell ref="BL170:CE170"/>
    <mergeCell ref="A171:AO171"/>
    <mergeCell ref="AP171:AU171"/>
    <mergeCell ref="AV171:BK171"/>
    <mergeCell ref="BL171:CE171"/>
    <mergeCell ref="DN169:ED169"/>
    <mergeCell ref="EE169:ES169"/>
    <mergeCell ref="ET169:FJ169"/>
    <mergeCell ref="ET170:FJ170"/>
    <mergeCell ref="CF170:CV170"/>
    <mergeCell ref="CW170:DM170"/>
    <mergeCell ref="DN170:ED170"/>
    <mergeCell ref="EE170:ES170"/>
    <mergeCell ref="A169:AO169"/>
    <mergeCell ref="AP169:AU169"/>
    <mergeCell ref="AV169:BK169"/>
    <mergeCell ref="BL169:CE169"/>
    <mergeCell ref="CF169:CV169"/>
    <mergeCell ref="CW169:DM169"/>
    <mergeCell ref="ET167:FJ167"/>
    <mergeCell ref="A168:AO168"/>
    <mergeCell ref="AP168:AU168"/>
    <mergeCell ref="AV168:BK168"/>
    <mergeCell ref="BL168:CE168"/>
    <mergeCell ref="CF168:CV168"/>
    <mergeCell ref="CW168:DM168"/>
    <mergeCell ref="DN168:ED168"/>
    <mergeCell ref="EE168:ES168"/>
    <mergeCell ref="ET168:FJ168"/>
    <mergeCell ref="CF167:CV167"/>
    <mergeCell ref="CW167:DM167"/>
    <mergeCell ref="DN167:ED167"/>
    <mergeCell ref="EE167:ES167"/>
    <mergeCell ref="A167:AO167"/>
    <mergeCell ref="AP167:AU167"/>
    <mergeCell ref="AV167:BK167"/>
    <mergeCell ref="BL167:CE167"/>
    <mergeCell ref="CF165:ES165"/>
    <mergeCell ref="ET165:FJ166"/>
    <mergeCell ref="CF166:CV166"/>
    <mergeCell ref="CW166:DM166"/>
    <mergeCell ref="DN166:ED166"/>
    <mergeCell ref="EE166:ES166"/>
    <mergeCell ref="EK156:EW156"/>
    <mergeCell ref="EX156:FJ156"/>
    <mergeCell ref="BU156:CG156"/>
    <mergeCell ref="CH156:CW156"/>
    <mergeCell ref="CX156:DJ156"/>
    <mergeCell ref="A165:AO166"/>
    <mergeCell ref="AP165:AU166"/>
    <mergeCell ref="AV165:BK166"/>
    <mergeCell ref="BL165:CE166"/>
    <mergeCell ref="A164:FJ164"/>
    <mergeCell ref="DX156:EJ156"/>
    <mergeCell ref="DK156:DW156"/>
    <mergeCell ref="A156:AJ156"/>
    <mergeCell ref="AK156:AP156"/>
    <mergeCell ref="AQ156:BB156"/>
    <mergeCell ref="BC156:BT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8:CW58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rep:2.53.0.139</dc:description>
  <cp:lastModifiedBy>todk1</cp:lastModifiedBy>
  <dcterms:created xsi:type="dcterms:W3CDTF">2024-02-29T14:23:36Z</dcterms:created>
  <dcterms:modified xsi:type="dcterms:W3CDTF">2024-02-29T14:23:36Z</dcterms:modified>
</cp:coreProperties>
</file>