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u-admin-to\Documents\127 форма за декабрь предварительная\"/>
    </mc:Choice>
  </mc:AlternateContent>
  <bookViews>
    <workbookView xWindow="360" yWindow="270" windowWidth="14940" windowHeight="9150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ГР'!$FJ$168</definedName>
    <definedName name="LAST_CELL" localSheetId="0">Приложение!$M$84</definedName>
  </definedNames>
  <calcPr calcId="152511"/>
</workbook>
</file>

<file path=xl/calcChain.xml><?xml version="1.0" encoding="utf-8"?>
<calcChain xmlns="http://schemas.openxmlformats.org/spreadsheetml/2006/main">
  <c r="EE19" i="2" l="1"/>
  <c r="ET19" i="2" s="1"/>
  <c r="EE20" i="2"/>
  <c r="ET20" i="2" s="1"/>
  <c r="EE21" i="2"/>
  <c r="ET21" i="2" s="1"/>
  <c r="EE22" i="2"/>
  <c r="ET22" i="2"/>
  <c r="EE23" i="2"/>
  <c r="ET23" i="2" s="1"/>
  <c r="EE24" i="2"/>
  <c r="ET24" i="2" s="1"/>
  <c r="EE25" i="2"/>
  <c r="ET25" i="2" s="1"/>
  <c r="EE26" i="2"/>
  <c r="ET26" i="2"/>
  <c r="EE27" i="2"/>
  <c r="ET27" i="2" s="1"/>
  <c r="EE28" i="2"/>
  <c r="ET28" i="2" s="1"/>
  <c r="EE29" i="2"/>
  <c r="ET29" i="2" s="1"/>
  <c r="EE30" i="2"/>
  <c r="ET30" i="2"/>
  <c r="EE31" i="2"/>
  <c r="ET31" i="2" s="1"/>
  <c r="EE32" i="2"/>
  <c r="ET32" i="2" s="1"/>
  <c r="EE33" i="2"/>
  <c r="ET33" i="2" s="1"/>
  <c r="EE34" i="2"/>
  <c r="ET34" i="2"/>
  <c r="EE35" i="2"/>
  <c r="ET35" i="2" s="1"/>
  <c r="EE36" i="2"/>
  <c r="ET36" i="2" s="1"/>
  <c r="EE37" i="2"/>
  <c r="ET37" i="2" s="1"/>
  <c r="EE38" i="2"/>
  <c r="ET38" i="2"/>
  <c r="EE39" i="2"/>
  <c r="ET39" i="2" s="1"/>
  <c r="EE40" i="2"/>
  <c r="ET40" i="2" s="1"/>
  <c r="EE41" i="2"/>
  <c r="ET41" i="2" s="1"/>
  <c r="EE42" i="2"/>
  <c r="ET42" i="2"/>
  <c r="EE43" i="2"/>
  <c r="ET43" i="2" s="1"/>
  <c r="EE44" i="2"/>
  <c r="ET44" i="2" s="1"/>
  <c r="DX59" i="2"/>
  <c r="EK59" i="2" s="1"/>
  <c r="EX59" i="2"/>
  <c r="DX60" i="2"/>
  <c r="DX61" i="2"/>
  <c r="EX61" i="2" s="1"/>
  <c r="EK61" i="2"/>
  <c r="DX62" i="2"/>
  <c r="EK62" i="2"/>
  <c r="EX62" i="2"/>
  <c r="DX63" i="2"/>
  <c r="EK63" i="2" s="1"/>
  <c r="EX63" i="2"/>
  <c r="DX64" i="2"/>
  <c r="DX65" i="2"/>
  <c r="EX65" i="2" s="1"/>
  <c r="EK65" i="2"/>
  <c r="DX66" i="2"/>
  <c r="EK66" i="2"/>
  <c r="EX66" i="2"/>
  <c r="DX67" i="2"/>
  <c r="EK67" i="2" s="1"/>
  <c r="EX67" i="2"/>
  <c r="DX68" i="2"/>
  <c r="DX69" i="2"/>
  <c r="EX69" i="2" s="1"/>
  <c r="EK69" i="2"/>
  <c r="DX70" i="2"/>
  <c r="EK70" i="2"/>
  <c r="EX70" i="2"/>
  <c r="DX71" i="2"/>
  <c r="EK71" i="2" s="1"/>
  <c r="EX71" i="2"/>
  <c r="DX72" i="2"/>
  <c r="DX73" i="2"/>
  <c r="EX73" i="2" s="1"/>
  <c r="EK73" i="2"/>
  <c r="DX74" i="2"/>
  <c r="EK74" i="2"/>
  <c r="EX74" i="2"/>
  <c r="DX75" i="2"/>
  <c r="EK75" i="2" s="1"/>
  <c r="EX75" i="2"/>
  <c r="DX76" i="2"/>
  <c r="DX77" i="2"/>
  <c r="EX77" i="2" s="1"/>
  <c r="EK77" i="2"/>
  <c r="DX78" i="2"/>
  <c r="EK78" i="2"/>
  <c r="EX78" i="2"/>
  <c r="DX79" i="2"/>
  <c r="EK79" i="2" s="1"/>
  <c r="EX79" i="2"/>
  <c r="DX80" i="2"/>
  <c r="DX81" i="2"/>
  <c r="EX81" i="2" s="1"/>
  <c r="EK81" i="2"/>
  <c r="DX82" i="2"/>
  <c r="EK82" i="2"/>
  <c r="EX82" i="2"/>
  <c r="DX83" i="2"/>
  <c r="EK83" i="2" s="1"/>
  <c r="EX83" i="2"/>
  <c r="DX84" i="2"/>
  <c r="DX85" i="2"/>
  <c r="EX85" i="2" s="1"/>
  <c r="EK85" i="2"/>
  <c r="DX86" i="2"/>
  <c r="EK86" i="2"/>
  <c r="EX86" i="2"/>
  <c r="DX87" i="2"/>
  <c r="EK87" i="2" s="1"/>
  <c r="EX87" i="2"/>
  <c r="DX88" i="2"/>
  <c r="DX89" i="2"/>
  <c r="EX89" i="2" s="1"/>
  <c r="EK89" i="2"/>
  <c r="DX90" i="2"/>
  <c r="EK90" i="2"/>
  <c r="EX90" i="2"/>
  <c r="DX91" i="2"/>
  <c r="EK91" i="2" s="1"/>
  <c r="EX91" i="2"/>
  <c r="DX92" i="2"/>
  <c r="DX93" i="2"/>
  <c r="EX93" i="2" s="1"/>
  <c r="EK93" i="2"/>
  <c r="DX94" i="2"/>
  <c r="EK94" i="2"/>
  <c r="EX94" i="2"/>
  <c r="DX95" i="2"/>
  <c r="EK95" i="2" s="1"/>
  <c r="EX95" i="2"/>
  <c r="DX96" i="2"/>
  <c r="DX97" i="2"/>
  <c r="EX97" i="2" s="1"/>
  <c r="EK97" i="2"/>
  <c r="DX98" i="2"/>
  <c r="EK98" i="2"/>
  <c r="EX98" i="2"/>
  <c r="DX99" i="2"/>
  <c r="EK99" i="2" s="1"/>
  <c r="EX99" i="2"/>
  <c r="DX100" i="2"/>
  <c r="DX101" i="2"/>
  <c r="EX101" i="2" s="1"/>
  <c r="EK101" i="2"/>
  <c r="DX102" i="2"/>
  <c r="EK102" i="2"/>
  <c r="EX102" i="2"/>
  <c r="DX103" i="2"/>
  <c r="EK103" i="2" s="1"/>
  <c r="EX103" i="2"/>
  <c r="DX104" i="2"/>
  <c r="DX105" i="2"/>
  <c r="EX105" i="2" s="1"/>
  <c r="EK105" i="2"/>
  <c r="DX106" i="2"/>
  <c r="EK106" i="2"/>
  <c r="EX106" i="2"/>
  <c r="DX107" i="2"/>
  <c r="DX108" i="2"/>
  <c r="EX108" i="2" s="1"/>
  <c r="DX109" i="2"/>
  <c r="DX110" i="2"/>
  <c r="EK110" i="2"/>
  <c r="EX110" i="2"/>
  <c r="DX111" i="2"/>
  <c r="EK111" i="2" s="1"/>
  <c r="DX112" i="2"/>
  <c r="DX113" i="2"/>
  <c r="EK113" i="2" s="1"/>
  <c r="EX113" i="2"/>
  <c r="DX114" i="2"/>
  <c r="EK114" i="2"/>
  <c r="EX114" i="2"/>
  <c r="DX115" i="2"/>
  <c r="DX116" i="2"/>
  <c r="EX116" i="2" s="1"/>
  <c r="DX117" i="2"/>
  <c r="DX118" i="2"/>
  <c r="EK118" i="2"/>
  <c r="EX118" i="2"/>
  <c r="DX119" i="2"/>
  <c r="EK119" i="2" s="1"/>
  <c r="DX120" i="2"/>
  <c r="DX121" i="2"/>
  <c r="EK121" i="2" s="1"/>
  <c r="EX121" i="2"/>
  <c r="DX122" i="2"/>
  <c r="EK122" i="2"/>
  <c r="EX122" i="2"/>
  <c r="DX123" i="2"/>
  <c r="DX124" i="2"/>
  <c r="EX124" i="2" s="1"/>
  <c r="DX125" i="2"/>
  <c r="DX126" i="2"/>
  <c r="EK126" i="2"/>
  <c r="EX126" i="2"/>
  <c r="DX127" i="2"/>
  <c r="EK127" i="2" s="1"/>
  <c r="DX128" i="2"/>
  <c r="DX129" i="2"/>
  <c r="EK129" i="2" s="1"/>
  <c r="EX129" i="2"/>
  <c r="DX130" i="2"/>
  <c r="EK130" i="2"/>
  <c r="EX130" i="2"/>
  <c r="DX131" i="2"/>
  <c r="DX132" i="2"/>
  <c r="EX132" i="2" s="1"/>
  <c r="DX133" i="2"/>
  <c r="EE145" i="2"/>
  <c r="ET145" i="2"/>
  <c r="EE146" i="2"/>
  <c r="ET146" i="2"/>
  <c r="EE147" i="2"/>
  <c r="ET147" i="2"/>
  <c r="EE148" i="2"/>
  <c r="ET148" i="2"/>
  <c r="EE149" i="2"/>
  <c r="ET149" i="2"/>
  <c r="EE150" i="2"/>
  <c r="ET150" i="2"/>
  <c r="EE151" i="2"/>
  <c r="EE152" i="2"/>
  <c r="EE153" i="2"/>
  <c r="EE154" i="2"/>
  <c r="EE155" i="2"/>
  <c r="EE156" i="2"/>
  <c r="EE157" i="2"/>
  <c r="EE158" i="2"/>
  <c r="EE159" i="2"/>
  <c r="J11" i="1"/>
  <c r="K11" i="1" s="1"/>
  <c r="M11" i="1"/>
  <c r="J12" i="1"/>
  <c r="K12" i="1" s="1"/>
  <c r="L12" i="1"/>
  <c r="M12" i="1"/>
  <c r="J13" i="1"/>
  <c r="J14" i="1"/>
  <c r="K14" i="1" s="1"/>
  <c r="L14" i="1"/>
  <c r="J15" i="1"/>
  <c r="K15" i="1" s="1"/>
  <c r="M15" i="1"/>
  <c r="J16" i="1"/>
  <c r="K16" i="1" s="1"/>
  <c r="L16" i="1"/>
  <c r="M16" i="1"/>
  <c r="J17" i="1"/>
  <c r="J18" i="1"/>
  <c r="K18" i="1" s="1"/>
  <c r="L18" i="1"/>
  <c r="J19" i="1"/>
  <c r="K19" i="1" s="1"/>
  <c r="M19" i="1"/>
  <c r="J20" i="1"/>
  <c r="K20" i="1" s="1"/>
  <c r="L20" i="1"/>
  <c r="M20" i="1"/>
  <c r="J21" i="1"/>
  <c r="J22" i="1"/>
  <c r="K22" i="1" s="1"/>
  <c r="L22" i="1"/>
  <c r="J23" i="1"/>
  <c r="K23" i="1" s="1"/>
  <c r="M23" i="1"/>
  <c r="J24" i="1"/>
  <c r="K24" i="1" s="1"/>
  <c r="L24" i="1"/>
  <c r="M24" i="1"/>
  <c r="J25" i="1"/>
  <c r="J26" i="1"/>
  <c r="K26" i="1" s="1"/>
  <c r="L26" i="1"/>
  <c r="J27" i="1"/>
  <c r="K27" i="1" s="1"/>
  <c r="M27" i="1"/>
  <c r="J28" i="1"/>
  <c r="K28" i="1" s="1"/>
  <c r="L28" i="1"/>
  <c r="M28" i="1"/>
  <c r="J29" i="1"/>
  <c r="J30" i="1"/>
  <c r="K30" i="1" s="1"/>
  <c r="L30" i="1"/>
  <c r="J31" i="1"/>
  <c r="K31" i="1" s="1"/>
  <c r="M31" i="1"/>
  <c r="J32" i="1"/>
  <c r="K32" i="1" s="1"/>
  <c r="L32" i="1"/>
  <c r="M32" i="1"/>
  <c r="J33" i="1"/>
  <c r="J34" i="1"/>
  <c r="K34" i="1" s="1"/>
  <c r="L34" i="1"/>
  <c r="J35" i="1"/>
  <c r="K35" i="1" s="1"/>
  <c r="M35" i="1"/>
  <c r="J36" i="1"/>
  <c r="K36" i="1" s="1"/>
  <c r="L36" i="1"/>
  <c r="M36" i="1"/>
  <c r="J37" i="1"/>
  <c r="J38" i="1"/>
  <c r="K38" i="1" s="1"/>
  <c r="L38" i="1"/>
  <c r="J39" i="1"/>
  <c r="K39" i="1" s="1"/>
  <c r="M39" i="1"/>
  <c r="J40" i="1"/>
  <c r="K40" i="1" s="1"/>
  <c r="L40" i="1"/>
  <c r="M40" i="1"/>
  <c r="J41" i="1"/>
  <c r="J42" i="1"/>
  <c r="K42" i="1" s="1"/>
  <c r="L42" i="1"/>
  <c r="J43" i="1"/>
  <c r="K43" i="1" s="1"/>
  <c r="M43" i="1"/>
  <c r="J44" i="1"/>
  <c r="K44" i="1" s="1"/>
  <c r="L44" i="1"/>
  <c r="M44" i="1"/>
  <c r="J45" i="1"/>
  <c r="J46" i="1"/>
  <c r="L46" i="1" s="1"/>
  <c r="J47" i="1"/>
  <c r="J48" i="1"/>
  <c r="L48" i="1" s="1"/>
  <c r="J49" i="1"/>
  <c r="J50" i="1"/>
  <c r="L50" i="1" s="1"/>
  <c r="J51" i="1"/>
  <c r="J52" i="1"/>
  <c r="L52" i="1" s="1"/>
  <c r="J53" i="1"/>
  <c r="J54" i="1"/>
  <c r="L54" i="1" s="1"/>
  <c r="J55" i="1"/>
  <c r="J56" i="1"/>
  <c r="L56" i="1" s="1"/>
  <c r="J57" i="1"/>
  <c r="J58" i="1"/>
  <c r="L58" i="1" s="1"/>
  <c r="J59" i="1"/>
  <c r="J60" i="1"/>
  <c r="L60" i="1" s="1"/>
  <c r="J61" i="1"/>
  <c r="J62" i="1"/>
  <c r="L62" i="1" s="1"/>
  <c r="J63" i="1"/>
  <c r="J64" i="1"/>
  <c r="L64" i="1" s="1"/>
  <c r="J65" i="1"/>
  <c r="J66" i="1"/>
  <c r="L66" i="1" s="1"/>
  <c r="J67" i="1"/>
  <c r="J68" i="1"/>
  <c r="L68" i="1" s="1"/>
  <c r="J69" i="1"/>
  <c r="J70" i="1"/>
  <c r="L70" i="1" s="1"/>
  <c r="J71" i="1"/>
  <c r="J72" i="1"/>
  <c r="L72" i="1" s="1"/>
  <c r="J73" i="1"/>
  <c r="J74" i="1"/>
  <c r="L74" i="1" s="1"/>
  <c r="J75" i="1"/>
  <c r="J76" i="1"/>
  <c r="L76" i="1" s="1"/>
  <c r="J77" i="1"/>
  <c r="J78" i="1"/>
  <c r="L78" i="1" s="1"/>
  <c r="J79" i="1"/>
  <c r="J80" i="1"/>
  <c r="L80" i="1" s="1"/>
  <c r="J81" i="1"/>
  <c r="J82" i="1"/>
  <c r="L82" i="1" s="1"/>
  <c r="J83" i="1"/>
  <c r="J84" i="1"/>
  <c r="L84" i="1" s="1"/>
  <c r="J85" i="1"/>
  <c r="K53" i="1" l="1"/>
  <c r="M53" i="1"/>
  <c r="EK131" i="2"/>
  <c r="EX131" i="2"/>
  <c r="EX112" i="2"/>
  <c r="EK112" i="2"/>
  <c r="EK123" i="2"/>
  <c r="EX123" i="2"/>
  <c r="EK109" i="2"/>
  <c r="EX109" i="2"/>
  <c r="K83" i="1"/>
  <c r="M83" i="1"/>
  <c r="K81" i="1"/>
  <c r="M81" i="1"/>
  <c r="K79" i="1"/>
  <c r="M79" i="1"/>
  <c r="K77" i="1"/>
  <c r="M77" i="1"/>
  <c r="K75" i="1"/>
  <c r="M75" i="1"/>
  <c r="K73" i="1"/>
  <c r="M73" i="1"/>
  <c r="K71" i="1"/>
  <c r="M71" i="1"/>
  <c r="K69" i="1"/>
  <c r="M69" i="1"/>
  <c r="K67" i="1"/>
  <c r="M67" i="1"/>
  <c r="K65" i="1"/>
  <c r="M65" i="1"/>
  <c r="K63" i="1"/>
  <c r="M63" i="1"/>
  <c r="K61" i="1"/>
  <c r="M61" i="1"/>
  <c r="K59" i="1"/>
  <c r="M59" i="1"/>
  <c r="K57" i="1"/>
  <c r="M57" i="1"/>
  <c r="K55" i="1"/>
  <c r="M55" i="1"/>
  <c r="K51" i="1"/>
  <c r="M51" i="1"/>
  <c r="K49" i="1"/>
  <c r="M49" i="1"/>
  <c r="K47" i="1"/>
  <c r="M47" i="1"/>
  <c r="EK117" i="2"/>
  <c r="EX117" i="2"/>
  <c r="K84" i="1"/>
  <c r="M84" i="1"/>
  <c r="K82" i="1"/>
  <c r="M82" i="1"/>
  <c r="K80" i="1"/>
  <c r="M80" i="1"/>
  <c r="K78" i="1"/>
  <c r="M78" i="1"/>
  <c r="K76" i="1"/>
  <c r="M76" i="1"/>
  <c r="K74" i="1"/>
  <c r="M74" i="1"/>
  <c r="K72" i="1"/>
  <c r="M72" i="1"/>
  <c r="K70" i="1"/>
  <c r="M70" i="1"/>
  <c r="K68" i="1"/>
  <c r="M68" i="1"/>
  <c r="K66" i="1"/>
  <c r="M66" i="1"/>
  <c r="K64" i="1"/>
  <c r="M64" i="1"/>
  <c r="K62" i="1"/>
  <c r="M62" i="1"/>
  <c r="K60" i="1"/>
  <c r="M60" i="1"/>
  <c r="K58" i="1"/>
  <c r="M58" i="1"/>
  <c r="K56" i="1"/>
  <c r="M56" i="1"/>
  <c r="K54" i="1"/>
  <c r="M54" i="1"/>
  <c r="K52" i="1"/>
  <c r="M52" i="1"/>
  <c r="K50" i="1"/>
  <c r="M50" i="1"/>
  <c r="K48" i="1"/>
  <c r="M48" i="1"/>
  <c r="K46" i="1"/>
  <c r="M46" i="1"/>
  <c r="EX128" i="2"/>
  <c r="EK128" i="2"/>
  <c r="EK115" i="2"/>
  <c r="EX115" i="2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K45" i="1"/>
  <c r="L45" i="1"/>
  <c r="M45" i="1"/>
  <c r="K41" i="1"/>
  <c r="L41" i="1"/>
  <c r="M41" i="1"/>
  <c r="K37" i="1"/>
  <c r="L37" i="1"/>
  <c r="M37" i="1"/>
  <c r="K33" i="1"/>
  <c r="L33" i="1"/>
  <c r="M33" i="1"/>
  <c r="K29" i="1"/>
  <c r="L29" i="1"/>
  <c r="M29" i="1"/>
  <c r="K25" i="1"/>
  <c r="L25" i="1"/>
  <c r="M25" i="1"/>
  <c r="K21" i="1"/>
  <c r="L21" i="1"/>
  <c r="M21" i="1"/>
  <c r="K17" i="1"/>
  <c r="L17" i="1"/>
  <c r="M17" i="1"/>
  <c r="K13" i="1"/>
  <c r="L13" i="1"/>
  <c r="M13" i="1"/>
  <c r="EK125" i="2"/>
  <c r="EX125" i="2"/>
  <c r="EX120" i="2"/>
  <c r="EK120" i="2"/>
  <c r="EK107" i="2"/>
  <c r="EX107" i="2"/>
  <c r="L43" i="1"/>
  <c r="L39" i="1"/>
  <c r="L35" i="1"/>
  <c r="L31" i="1"/>
  <c r="L27" i="1"/>
  <c r="L23" i="1"/>
  <c r="L19" i="1"/>
  <c r="L15" i="1"/>
  <c r="L11" i="1"/>
  <c r="EK132" i="2"/>
  <c r="EX127" i="2"/>
  <c r="EK124" i="2"/>
  <c r="EX119" i="2"/>
  <c r="EK116" i="2"/>
  <c r="EX111" i="2"/>
  <c r="EK108" i="2"/>
  <c r="EK104" i="2"/>
  <c r="EX104" i="2"/>
  <c r="EK100" i="2"/>
  <c r="EX100" i="2"/>
  <c r="EK96" i="2"/>
  <c r="EX96" i="2"/>
  <c r="EK92" i="2"/>
  <c r="EX92" i="2"/>
  <c r="EK88" i="2"/>
  <c r="EX88" i="2"/>
  <c r="EK84" i="2"/>
  <c r="EX84" i="2"/>
  <c r="EK80" i="2"/>
  <c r="EX80" i="2"/>
  <c r="EK76" i="2"/>
  <c r="EX76" i="2"/>
  <c r="EK72" i="2"/>
  <c r="EX72" i="2"/>
  <c r="EK68" i="2"/>
  <c r="EX68" i="2"/>
  <c r="EK64" i="2"/>
  <c r="EX64" i="2"/>
  <c r="EK60" i="2"/>
  <c r="EX60" i="2"/>
  <c r="M42" i="1"/>
  <c r="M38" i="1"/>
  <c r="M34" i="1"/>
  <c r="M30" i="1"/>
  <c r="M26" i="1"/>
  <c r="M22" i="1"/>
  <c r="M18" i="1"/>
  <c r="M14" i="1"/>
</calcChain>
</file>

<file path=xl/sharedStrings.xml><?xml version="1.0" encoding="utf-8"?>
<sst xmlns="http://schemas.openxmlformats.org/spreadsheetml/2006/main" count="409" uniqueCount="247">
  <si>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</si>
  <si>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</si>
  <si>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</si>
  <si>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</si>
  <si>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</si>
  <si>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</si>
  <si>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</si>
  <si>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</si>
  <si>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</si>
  <si>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</si>
  <si>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</si>
  <si>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</si>
  <si>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</si>
  <si>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</si>
  <si>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</si>
  <si>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</si>
  <si>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</si>
  <si>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</si>
  <si>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</si>
  <si>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</si>
  <si>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</si>
  <si>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</si>
  <si>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</si>
  <si>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</si>
  <si>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</si>
  <si>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</si>
  <si>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</si>
  <si>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</si>
  <si>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</si>
  <si>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</si>
  <si>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</si>
  <si>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</si>
  <si>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</si>
  <si>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</si>
  <si>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</si>
  <si>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</si>
  <si>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91101029900002030121211 00000 301 000000</t>
  </si>
  <si>
    <t>91101029900002030121211 12150 201 000000</t>
  </si>
  <si>
    <t>91101029900002030121211 12150 301 000000</t>
  </si>
  <si>
    <t>91101029900002030121211 13110 301 000000</t>
  </si>
  <si>
    <t>91101029900002030129213 12150 201 000000</t>
  </si>
  <si>
    <t>91101029900002030129213 12150 301 000000</t>
  </si>
  <si>
    <t>91101029900002030129213 13110 301 000000</t>
  </si>
  <si>
    <t>91101049900002040121211 00000 301 000000</t>
  </si>
  <si>
    <t>91101049900002040121211 13110 301 000000</t>
  </si>
  <si>
    <t>91101049900002040121211 80001 301 000000</t>
  </si>
  <si>
    <t>91101049900002040129213 00000 301 000000</t>
  </si>
  <si>
    <t>91101049900002040129213 13110 301 000000</t>
  </si>
  <si>
    <t>91101049900002040129213 80001 301 000000</t>
  </si>
  <si>
    <t>91101049900002040244221 00000 301 000000</t>
  </si>
  <si>
    <t>91101049900002040244223 13110 301 223001</t>
  </si>
  <si>
    <t>91101049900002040244225 13110 301 225005</t>
  </si>
  <si>
    <t>91101049900002040244226 00000 301 000000</t>
  </si>
  <si>
    <t>91101049900002040244226 00000 301 226001</t>
  </si>
  <si>
    <t>91101049900002040244226 13110 301 226001</t>
  </si>
  <si>
    <t>91101049900002040244227 90210 301 227002</t>
  </si>
  <si>
    <t>91101049900002040244343 90211 301 343001</t>
  </si>
  <si>
    <t>91101049900002040244343 99997 309 343001</t>
  </si>
  <si>
    <t>91101049900002040244346 00000 301 000000</t>
  </si>
  <si>
    <t>91101049900002040852291 00000 301 291005</t>
  </si>
  <si>
    <t>91101049900002040852291 13110 301 291005</t>
  </si>
  <si>
    <t>91101049900002040852291 80000 301 291005</t>
  </si>
  <si>
    <t>91101049900002040852291 90210 301 291015</t>
  </si>
  <si>
    <t>91101049900002040853291 00000 301 291004</t>
  </si>
  <si>
    <t>91101049900002040853292 00000 301 000000</t>
  </si>
  <si>
    <t>91101069900025600540251 00000 301 000000</t>
  </si>
  <si>
    <t>91101079900002010880349 00000 301 000000</t>
  </si>
  <si>
    <t>91101131900121910244227 12100 301 227001</t>
  </si>
  <si>
    <t>91101139900002950851291 00000 301 291014</t>
  </si>
  <si>
    <t>91101139900002950851291 11101 301 291014</t>
  </si>
  <si>
    <t>91101139900002950851291 13110 301 291014</t>
  </si>
  <si>
    <t>91101139900002950851291 13310 301 291014</t>
  </si>
  <si>
    <t>91101139900092350244225 12150 301 225002</t>
  </si>
  <si>
    <t>91101139900092350244226 00000 301 000000</t>
  </si>
  <si>
    <t>91101139900092350244310 00000 301 000000</t>
  </si>
  <si>
    <t>91101139900092350244346 99997 309 000000</t>
  </si>
  <si>
    <t>91101139900097071244226 00000 301 226031</t>
  </si>
  <si>
    <t>91102039900051180121211 03365 100 000000</t>
  </si>
  <si>
    <t>91102039900051180129213 03365 100 000000</t>
  </si>
  <si>
    <t>91102039900051180244225 03365 100 225004</t>
  </si>
  <si>
    <t>91102039900051180244346 03365 100 346017</t>
  </si>
  <si>
    <t>91104069900090430244226 80000 301 000000</t>
  </si>
  <si>
    <t>91104069900090430244226 99997 309 000000</t>
  </si>
  <si>
    <t>91104099900078020244225 00008 311 000000</t>
  </si>
  <si>
    <t>91104099900078020244225 88884 311 000000</t>
  </si>
  <si>
    <t>91104099900078020244310 00009 311 000000</t>
  </si>
  <si>
    <t>91104099900078020244310 00018 311 000000</t>
  </si>
  <si>
    <t>91104099900078020244310 88885 311 000000</t>
  </si>
  <si>
    <t>91104099900078020244347 00009 311 000000</t>
  </si>
  <si>
    <t>91105029900075050244226 00000 301 000000</t>
  </si>
  <si>
    <t>91105029900075050244226 00009 311 000000</t>
  </si>
  <si>
    <t>91105029900075050244226 88885 311 000000</t>
  </si>
  <si>
    <t>91105039900078010244223 00000 301 223001</t>
  </si>
  <si>
    <t>91105039900078010244223 80000 301 223001</t>
  </si>
  <si>
    <t>91105039900078010244346 00000 301 000000</t>
  </si>
  <si>
    <t>91105039900078040244226 00000 301 000000</t>
  </si>
  <si>
    <t>91105039900078050244226 00000 301 000000</t>
  </si>
  <si>
    <t>91105039900078050244226 00000 301 226002</t>
  </si>
  <si>
    <t>91105039900078050244226 00009 311 000000</t>
  </si>
  <si>
    <t>91105039900078050244226 88885 311 000000</t>
  </si>
  <si>
    <t>91105039900078050244344 00009 311 000000</t>
  </si>
  <si>
    <t>91105039900078050244344 88885 311 000000</t>
  </si>
  <si>
    <t>91105039900078050244346 00000 301 000000</t>
  </si>
  <si>
    <t>91105039900078050244346 12101 301 346017</t>
  </si>
  <si>
    <t>91105039900078050244346 99997 309 000000</t>
  </si>
  <si>
    <t>91110030310105410244349 80000 301 000000</t>
  </si>
  <si>
    <t>91110030310105410244349 80000 301 349011</t>
  </si>
  <si>
    <t>91114039900025600540251 99997 309 000000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</si>
  <si>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</si>
  <si>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</si>
  <si>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</si>
  <si>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</si>
  <si>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</si>
  <si>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</si>
  <si>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</si>
  <si>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</si>
  <si>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</si>
  <si>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</si>
  <si>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</si>
  <si>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</si>
  <si>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</si>
  <si>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</si>
  <si>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</si>
  <si>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01.01.2020 г.</t>
  </si>
  <si>
    <t>11.03.2020</t>
  </si>
  <si>
    <t>noname</t>
  </si>
  <si>
    <t>бюджет Большетурминского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</si>
  <si>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</si>
  <si>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</si>
  <si>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</si>
  <si>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</si>
  <si>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</si>
  <si>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</si>
  <si>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</si>
  <si>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</si>
  <si>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</si>
  <si>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</si>
  <si>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</si>
  <si>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</si>
  <si>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</si>
  <si>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</si>
  <si>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</si>
  <si>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</si>
  <si>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</si>
  <si>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</si>
  <si>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</si>
  <si>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</si>
  <si>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</si>
  <si>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</si>
  <si>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</si>
  <si>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</si>
  <si>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</si>
  <si>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</si>
  <si>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</si>
  <si>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</si>
  <si>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</si>
  <si>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</si>
  <si>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</si>
  <si>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</si>
  <si>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</si>
  <si>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</si>
  <si>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</si>
  <si>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</si>
  <si>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</si>
  <si>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</si>
  <si>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</si>
  <si>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</si>
  <si>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</si>
  <si>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</si>
  <si>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</si>
  <si>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</si>
  <si>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18210904053103000110111</t>
  </si>
  <si>
    <t>Прочие неналоговые доходы бюджетов сельских поселений</t>
  </si>
  <si>
    <t>59211705050100000180189</t>
  </si>
  <si>
    <t>Средства самообложения граждан, зачисляемые в бюджеты сельских поселений</t>
  </si>
  <si>
    <t>59211714030100000150155</t>
  </si>
  <si>
    <t>Дотации бюджетам сельских поселений на выравнивание бюджетной обеспеченности</t>
  </si>
  <si>
    <t>59220215001100000150151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</si>
  <si>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</si>
  <si>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</si>
  <si>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</si>
  <si>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59220245160100000150151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</si>
  <si>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</si>
  <si>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59221960010100000150151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</si>
  <si>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</si>
  <si>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</si>
  <si>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</si>
  <si>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</si>
  <si>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</si>
  <si>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</si>
  <si>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</si>
  <si>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</si>
  <si>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</si>
  <si>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</si>
  <si>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</si>
  <si>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</si>
  <si>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</si>
  <si>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</si>
  <si>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</si>
  <si>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</si>
  <si>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</si>
  <si>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</si>
  <si>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</si>
  <si>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Перечисления другим бюджетам бюджетной системы Российской Федерации</t>
  </si>
  <si>
    <t>Увеличение стоимости прочих материальных запасов однократного применения</t>
  </si>
  <si>
    <t>Увеличение стоимости основных средств</t>
  </si>
  <si>
    <t>Увеличение стоимости материальных запасов для целей капитальных вложений</t>
  </si>
  <si>
    <t>Увеличение стоимости строительных материалов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</si>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</sst>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3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173" fontId="6" fillId="0" borderId="30" xfId="0" applyNumberFormat="1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/>
  </sheetViews>
  <sheetFormatPr defaultRowHeight="12.75" customHeight="1" x14ac:dyDescent="0.2"/>
  <cols>
    <col min="1" max="1" width="32.140625" customWidth="1"/>
    <col min="2" max="2" width="6.5703125" customWidth="1"/>
    <col min="3" max="3" width="23.28515625" customWidth="1"/>
    <col min="4" max="13" width="17.7109375" customWidth="1"/>
  </cols>
  <sheetData>
    <row r="1" spans="1:13" ht="12.7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1:13" ht="12.75" customHeight="1" x14ac:dyDescent="0.2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2" customHeight="1" x14ac:dyDescent="0.2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 x14ac:dyDescent="0.2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">
      <c r="A11" s="4" t="s">
        <v>33</v>
      </c>
      <c r="B11" s="5" t="s">
        <v>34</v>
      </c>
      <c r="C11" s="5"/>
      <c r="D11" s="6">
        <v>4515061.6900000004</v>
      </c>
      <c r="E11" s="6">
        <v>4515061.6900000004</v>
      </c>
      <c r="F11" s="6">
        <v>144512.5</v>
      </c>
      <c r="G11" s="6">
        <v>4510939.38</v>
      </c>
      <c r="H11" s="6"/>
      <c r="I11" s="6"/>
      <c r="J11" s="6">
        <f t="shared" ref="J11:J42" si="0">G11+H11+I11</f>
        <v>4510939.38</v>
      </c>
      <c r="K11" s="6">
        <f t="shared" ref="K11:K42" si="1">E11-F11-J11</f>
        <v>-140390.18999999948</v>
      </c>
      <c r="L11" s="6">
        <f t="shared" ref="L11:L42" si="2">D11-J11</f>
        <v>4122.3100000005215</v>
      </c>
      <c r="M11" s="6">
        <f t="shared" ref="M11:M42" si="3">E11-J11</f>
        <v>4122.3100000005215</v>
      </c>
    </row>
    <row r="12" spans="1:13" ht="12.75" customHeight="1" x14ac:dyDescent="0.2">
      <c r="A12" s="4" t="s">
        <v>35</v>
      </c>
      <c r="B12" s="5"/>
      <c r="C12" s="5"/>
      <c r="D12" s="6">
        <v>4515061.6900000004</v>
      </c>
      <c r="E12" s="6">
        <v>4515061.6900000004</v>
      </c>
      <c r="F12" s="6">
        <v>144512.5</v>
      </c>
      <c r="G12" s="6">
        <v>4510939.38</v>
      </c>
      <c r="H12" s="6"/>
      <c r="I12" s="6"/>
      <c r="J12" s="6">
        <f t="shared" si="0"/>
        <v>4510939.38</v>
      </c>
      <c r="K12" s="6">
        <f t="shared" si="1"/>
        <v>-140390.18999999948</v>
      </c>
      <c r="L12" s="6">
        <f t="shared" si="2"/>
        <v>4122.3100000005215</v>
      </c>
      <c r="M12" s="6">
        <f t="shared" si="3"/>
        <v>4122.3100000005215</v>
      </c>
    </row>
    <row r="13" spans="1:13" ht="12.75" customHeight="1" x14ac:dyDescent="0.2">
      <c r="A13" s="4"/>
      <c r="B13" s="5"/>
      <c r="C13" s="5" t="s">
        <v>36</v>
      </c>
      <c r="D13" s="6">
        <v>6723.03</v>
      </c>
      <c r="E13" s="6">
        <v>6723.03</v>
      </c>
      <c r="F13" s="6"/>
      <c r="G13" s="6">
        <v>6723.03</v>
      </c>
      <c r="H13" s="6"/>
      <c r="I13" s="6"/>
      <c r="J13" s="6">
        <f t="shared" si="0"/>
        <v>6723.03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">
      <c r="A14" s="4"/>
      <c r="B14" s="5"/>
      <c r="C14" s="5" t="s">
        <v>37</v>
      </c>
      <c r="D14" s="6">
        <v>19597</v>
      </c>
      <c r="E14" s="6">
        <v>19597</v>
      </c>
      <c r="F14" s="6"/>
      <c r="G14" s="6">
        <v>19597</v>
      </c>
      <c r="H14" s="6"/>
      <c r="I14" s="6"/>
      <c r="J14" s="6">
        <f t="shared" si="0"/>
        <v>19597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">
      <c r="A15" s="4"/>
      <c r="B15" s="5"/>
      <c r="C15" s="5" t="s">
        <v>38</v>
      </c>
      <c r="D15" s="6">
        <v>195404</v>
      </c>
      <c r="E15" s="6">
        <v>195404</v>
      </c>
      <c r="F15" s="6"/>
      <c r="G15" s="6">
        <v>195404</v>
      </c>
      <c r="H15" s="6"/>
      <c r="I15" s="6"/>
      <c r="J15" s="6">
        <f t="shared" si="0"/>
        <v>195404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">
      <c r="A16" s="4"/>
      <c r="B16" s="5"/>
      <c r="C16" s="5" t="s">
        <v>39</v>
      </c>
      <c r="D16" s="6">
        <v>266522.15999999997</v>
      </c>
      <c r="E16" s="6">
        <v>266522.15999999997</v>
      </c>
      <c r="F16" s="6"/>
      <c r="G16" s="6">
        <v>266522.15999999997</v>
      </c>
      <c r="H16" s="6"/>
      <c r="I16" s="6"/>
      <c r="J16" s="6">
        <f t="shared" si="0"/>
        <v>266522.15999999997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">
      <c r="A17" s="4"/>
      <c r="B17" s="5"/>
      <c r="C17" s="5" t="s">
        <v>40</v>
      </c>
      <c r="D17" s="6">
        <v>5918</v>
      </c>
      <c r="E17" s="6">
        <v>5918</v>
      </c>
      <c r="F17" s="6"/>
      <c r="G17" s="6">
        <v>5918</v>
      </c>
      <c r="H17" s="6"/>
      <c r="I17" s="6"/>
      <c r="J17" s="6">
        <f t="shared" si="0"/>
        <v>5918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">
      <c r="A18" s="4"/>
      <c r="B18" s="5"/>
      <c r="C18" s="5" t="s">
        <v>41</v>
      </c>
      <c r="D18" s="6">
        <v>59013</v>
      </c>
      <c r="E18" s="6">
        <v>59013</v>
      </c>
      <c r="F18" s="6"/>
      <c r="G18" s="6">
        <v>59013</v>
      </c>
      <c r="H18" s="6"/>
      <c r="I18" s="6"/>
      <c r="J18" s="6">
        <f t="shared" si="0"/>
        <v>59013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">
      <c r="A19" s="4"/>
      <c r="B19" s="5"/>
      <c r="C19" s="5" t="s">
        <v>42</v>
      </c>
      <c r="D19" s="6">
        <v>79477.84</v>
      </c>
      <c r="E19" s="6">
        <v>79477.84</v>
      </c>
      <c r="F19" s="6"/>
      <c r="G19" s="6">
        <v>79477.84</v>
      </c>
      <c r="H19" s="6"/>
      <c r="I19" s="6"/>
      <c r="J19" s="6">
        <f t="shared" si="0"/>
        <v>79477.84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">
      <c r="A20" s="4"/>
      <c r="B20" s="5"/>
      <c r="C20" s="5" t="s">
        <v>43</v>
      </c>
      <c r="D20" s="6">
        <v>833.83</v>
      </c>
      <c r="E20" s="6">
        <v>833.83</v>
      </c>
      <c r="F20" s="6"/>
      <c r="G20" s="6">
        <v>833.83</v>
      </c>
      <c r="H20" s="6"/>
      <c r="I20" s="6"/>
      <c r="J20" s="6">
        <f t="shared" si="0"/>
        <v>833.83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">
      <c r="A21" s="4"/>
      <c r="B21" s="5"/>
      <c r="C21" s="5" t="s">
        <v>44</v>
      </c>
      <c r="D21" s="6">
        <v>255000</v>
      </c>
      <c r="E21" s="6">
        <v>255000</v>
      </c>
      <c r="F21" s="6"/>
      <c r="G21" s="6">
        <v>255000</v>
      </c>
      <c r="H21" s="6"/>
      <c r="I21" s="6"/>
      <c r="J21" s="6">
        <f t="shared" si="0"/>
        <v>255000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">
      <c r="A22" s="4"/>
      <c r="B22" s="5"/>
      <c r="C22" s="5" t="s">
        <v>45</v>
      </c>
      <c r="D22" s="6">
        <v>11494</v>
      </c>
      <c r="E22" s="6">
        <v>11494</v>
      </c>
      <c r="F22" s="6"/>
      <c r="G22" s="6">
        <v>11494</v>
      </c>
      <c r="H22" s="6"/>
      <c r="I22" s="6"/>
      <c r="J22" s="6">
        <f t="shared" si="0"/>
        <v>11494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">
      <c r="A23" s="4"/>
      <c r="B23" s="5"/>
      <c r="C23" s="5" t="s">
        <v>46</v>
      </c>
      <c r="D23" s="6">
        <v>3251.81</v>
      </c>
      <c r="E23" s="6">
        <v>3251.81</v>
      </c>
      <c r="F23" s="6"/>
      <c r="G23" s="6">
        <v>3251.81</v>
      </c>
      <c r="H23" s="6"/>
      <c r="I23" s="6"/>
      <c r="J23" s="6">
        <f t="shared" si="0"/>
        <v>3251.81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">
      <c r="A24" s="4"/>
      <c r="B24" s="5"/>
      <c r="C24" s="5" t="s">
        <v>47</v>
      </c>
      <c r="D24" s="6">
        <v>77000</v>
      </c>
      <c r="E24" s="6">
        <v>77000</v>
      </c>
      <c r="F24" s="6"/>
      <c r="G24" s="6">
        <v>77000</v>
      </c>
      <c r="H24" s="6"/>
      <c r="I24" s="6"/>
      <c r="J24" s="6">
        <f t="shared" si="0"/>
        <v>77000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">
      <c r="A25" s="4"/>
      <c r="B25" s="5"/>
      <c r="C25" s="5" t="s">
        <v>48</v>
      </c>
      <c r="D25" s="6">
        <v>3471</v>
      </c>
      <c r="E25" s="6">
        <v>3471</v>
      </c>
      <c r="F25" s="6"/>
      <c r="G25" s="6">
        <v>3471</v>
      </c>
      <c r="H25" s="6"/>
      <c r="I25" s="6"/>
      <c r="J25" s="6">
        <f t="shared" si="0"/>
        <v>3471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">
      <c r="A26" s="4"/>
      <c r="B26" s="5"/>
      <c r="C26" s="5" t="s">
        <v>49</v>
      </c>
      <c r="D26" s="6">
        <v>10000</v>
      </c>
      <c r="E26" s="6">
        <v>10000</v>
      </c>
      <c r="F26" s="6"/>
      <c r="G26" s="6">
        <v>10000</v>
      </c>
      <c r="H26" s="6"/>
      <c r="I26" s="6"/>
      <c r="J26" s="6">
        <f t="shared" si="0"/>
        <v>10000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">
      <c r="A27" s="4"/>
      <c r="B27" s="5"/>
      <c r="C27" s="5" t="s">
        <v>50</v>
      </c>
      <c r="D27" s="6">
        <v>105200</v>
      </c>
      <c r="E27" s="6">
        <v>105200</v>
      </c>
      <c r="F27" s="6"/>
      <c r="G27" s="6">
        <v>105200</v>
      </c>
      <c r="H27" s="6"/>
      <c r="I27" s="6"/>
      <c r="J27" s="6">
        <f t="shared" si="0"/>
        <v>105200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">
      <c r="A28" s="4"/>
      <c r="B28" s="5"/>
      <c r="C28" s="5" t="s">
        <v>51</v>
      </c>
      <c r="D28" s="6">
        <v>36000</v>
      </c>
      <c r="E28" s="6">
        <v>36000</v>
      </c>
      <c r="F28" s="6"/>
      <c r="G28" s="6">
        <v>36000</v>
      </c>
      <c r="H28" s="6"/>
      <c r="I28" s="6"/>
      <c r="J28" s="6">
        <f t="shared" si="0"/>
        <v>36000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">
      <c r="A29" s="4"/>
      <c r="B29" s="5"/>
      <c r="C29" s="5" t="s">
        <v>52</v>
      </c>
      <c r="D29" s="6">
        <v>4000</v>
      </c>
      <c r="E29" s="6">
        <v>4000</v>
      </c>
      <c r="F29" s="6"/>
      <c r="G29" s="6">
        <v>4000</v>
      </c>
      <c r="H29" s="6"/>
      <c r="I29" s="6"/>
      <c r="J29" s="6">
        <f t="shared" si="0"/>
        <v>4000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">
      <c r="A30" s="4"/>
      <c r="B30" s="5"/>
      <c r="C30" s="5" t="s">
        <v>53</v>
      </c>
      <c r="D30" s="6">
        <v>1431.66</v>
      </c>
      <c r="E30" s="6">
        <v>1431.66</v>
      </c>
      <c r="F30" s="6">
        <v>1431.66</v>
      </c>
      <c r="G30" s="6">
        <v>1431.66</v>
      </c>
      <c r="H30" s="6"/>
      <c r="I30" s="6"/>
      <c r="J30" s="6">
        <f t="shared" si="0"/>
        <v>1431.66</v>
      </c>
      <c r="K30" s="6">
        <f t="shared" si="1"/>
        <v>-1431.66</v>
      </c>
      <c r="L30" s="6">
        <f t="shared" si="2"/>
        <v>0</v>
      </c>
      <c r="M30" s="6">
        <f t="shared" si="3"/>
        <v>0</v>
      </c>
    </row>
    <row r="31" spans="1:13" ht="12.75" customHeight="1" x14ac:dyDescent="0.2">
      <c r="A31" s="4"/>
      <c r="B31" s="5"/>
      <c r="C31" s="5" t="s">
        <v>54</v>
      </c>
      <c r="D31" s="6">
        <v>5000</v>
      </c>
      <c r="E31" s="6">
        <v>5000</v>
      </c>
      <c r="F31" s="6">
        <v>1800.84</v>
      </c>
      <c r="G31" s="6">
        <v>5000</v>
      </c>
      <c r="H31" s="6"/>
      <c r="I31" s="6"/>
      <c r="J31" s="6">
        <f t="shared" si="0"/>
        <v>5000</v>
      </c>
      <c r="K31" s="6">
        <f t="shared" si="1"/>
        <v>-1800.8400000000001</v>
      </c>
      <c r="L31" s="6">
        <f t="shared" si="2"/>
        <v>0</v>
      </c>
      <c r="M31" s="6">
        <f t="shared" si="3"/>
        <v>0</v>
      </c>
    </row>
    <row r="32" spans="1:13" ht="12.75" customHeight="1" x14ac:dyDescent="0.2">
      <c r="A32" s="4"/>
      <c r="B32" s="5"/>
      <c r="C32" s="5" t="s">
        <v>55</v>
      </c>
      <c r="D32" s="6">
        <v>4034.09</v>
      </c>
      <c r="E32" s="6">
        <v>4034.09</v>
      </c>
      <c r="F32" s="6"/>
      <c r="G32" s="6">
        <v>4034.09</v>
      </c>
      <c r="H32" s="6"/>
      <c r="I32" s="6"/>
      <c r="J32" s="6">
        <f t="shared" si="0"/>
        <v>4034.09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">
      <c r="A33" s="4"/>
      <c r="B33" s="5"/>
      <c r="C33" s="5" t="s">
        <v>56</v>
      </c>
      <c r="D33" s="6">
        <v>35000</v>
      </c>
      <c r="E33" s="6">
        <v>35000</v>
      </c>
      <c r="F33" s="6"/>
      <c r="G33" s="6">
        <v>35000</v>
      </c>
      <c r="H33" s="6"/>
      <c r="I33" s="6"/>
      <c r="J33" s="6">
        <f t="shared" si="0"/>
        <v>35000</v>
      </c>
      <c r="K33" s="6">
        <f t="shared" si="1"/>
        <v>0</v>
      </c>
      <c r="L33" s="6">
        <f t="shared" si="2"/>
        <v>0</v>
      </c>
      <c r="M33" s="6">
        <f t="shared" si="3"/>
        <v>0</v>
      </c>
    </row>
    <row r="34" spans="1:13" ht="12.75" customHeight="1" x14ac:dyDescent="0.2">
      <c r="A34" s="4"/>
      <c r="B34" s="5"/>
      <c r="C34" s="5" t="s">
        <v>57</v>
      </c>
      <c r="D34" s="6">
        <v>15000</v>
      </c>
      <c r="E34" s="6">
        <v>15000</v>
      </c>
      <c r="F34" s="6"/>
      <c r="G34" s="6">
        <v>15000</v>
      </c>
      <c r="H34" s="6"/>
      <c r="I34" s="6"/>
      <c r="J34" s="6">
        <f t="shared" si="0"/>
        <v>15000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">
      <c r="A35" s="4"/>
      <c r="B35" s="5"/>
      <c r="C35" s="5" t="s">
        <v>58</v>
      </c>
      <c r="D35" s="6">
        <v>9320</v>
      </c>
      <c r="E35" s="6">
        <v>9320</v>
      </c>
      <c r="F35" s="6">
        <v>360</v>
      </c>
      <c r="G35" s="6">
        <v>5320</v>
      </c>
      <c r="H35" s="6"/>
      <c r="I35" s="6"/>
      <c r="J35" s="6">
        <f t="shared" si="0"/>
        <v>5320</v>
      </c>
      <c r="K35" s="6">
        <f t="shared" si="1"/>
        <v>3640</v>
      </c>
      <c r="L35" s="6">
        <f t="shared" si="2"/>
        <v>4000</v>
      </c>
      <c r="M35" s="6">
        <f t="shared" si="3"/>
        <v>4000</v>
      </c>
    </row>
    <row r="36" spans="1:13" ht="12.75" customHeight="1" x14ac:dyDescent="0.2">
      <c r="A36" s="4"/>
      <c r="B36" s="5"/>
      <c r="C36" s="5" t="s">
        <v>59</v>
      </c>
      <c r="D36" s="6">
        <v>600</v>
      </c>
      <c r="E36" s="6">
        <v>600</v>
      </c>
      <c r="F36" s="6"/>
      <c r="G36" s="6">
        <v>519</v>
      </c>
      <c r="H36" s="6"/>
      <c r="I36" s="6"/>
      <c r="J36" s="6">
        <f t="shared" si="0"/>
        <v>519</v>
      </c>
      <c r="K36" s="6">
        <f t="shared" si="1"/>
        <v>81</v>
      </c>
      <c r="L36" s="6">
        <f t="shared" si="2"/>
        <v>81</v>
      </c>
      <c r="M36" s="6">
        <f t="shared" si="3"/>
        <v>81</v>
      </c>
    </row>
    <row r="37" spans="1:13" ht="12.75" customHeight="1" x14ac:dyDescent="0.2">
      <c r="A37" s="4"/>
      <c r="B37" s="5"/>
      <c r="C37" s="5" t="s">
        <v>60</v>
      </c>
      <c r="D37" s="6">
        <v>10000</v>
      </c>
      <c r="E37" s="6">
        <v>10000</v>
      </c>
      <c r="F37" s="6"/>
      <c r="G37" s="6">
        <v>10000</v>
      </c>
      <c r="H37" s="6"/>
      <c r="I37" s="6"/>
      <c r="J37" s="6">
        <f t="shared" si="0"/>
        <v>10000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">
      <c r="A38" s="4"/>
      <c r="B38" s="5"/>
      <c r="C38" s="5" t="s">
        <v>61</v>
      </c>
      <c r="D38" s="6">
        <v>44331</v>
      </c>
      <c r="E38" s="6">
        <v>44331</v>
      </c>
      <c r="F38" s="6"/>
      <c r="G38" s="6">
        <v>44331</v>
      </c>
      <c r="H38" s="6"/>
      <c r="I38" s="6"/>
      <c r="J38" s="6">
        <f t="shared" si="0"/>
        <v>44331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">
      <c r="A39" s="4"/>
      <c r="B39" s="5"/>
      <c r="C39" s="5" t="s">
        <v>62</v>
      </c>
      <c r="D39" s="6">
        <v>1300</v>
      </c>
      <c r="E39" s="6">
        <v>1300</v>
      </c>
      <c r="F39" s="6"/>
      <c r="G39" s="6">
        <v>1300</v>
      </c>
      <c r="H39" s="6"/>
      <c r="I39" s="6"/>
      <c r="J39" s="6">
        <f t="shared" si="0"/>
        <v>1300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">
      <c r="A40" s="4"/>
      <c r="B40" s="5"/>
      <c r="C40" s="5" t="s">
        <v>63</v>
      </c>
      <c r="D40" s="6">
        <v>300</v>
      </c>
      <c r="E40" s="6">
        <v>300</v>
      </c>
      <c r="F40" s="6"/>
      <c r="G40" s="6">
        <v>300</v>
      </c>
      <c r="H40" s="6"/>
      <c r="I40" s="6"/>
      <c r="J40" s="6">
        <f t="shared" si="0"/>
        <v>300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">
      <c r="A41" s="4"/>
      <c r="B41" s="5"/>
      <c r="C41" s="5" t="s">
        <v>64</v>
      </c>
      <c r="D41" s="6">
        <v>1676.87</v>
      </c>
      <c r="E41" s="6">
        <v>1676.87</v>
      </c>
      <c r="F41" s="6"/>
      <c r="G41" s="6">
        <v>1676.87</v>
      </c>
      <c r="H41" s="6"/>
      <c r="I41" s="6"/>
      <c r="J41" s="6">
        <f t="shared" si="0"/>
        <v>1676.87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">
      <c r="A42" s="4"/>
      <c r="B42" s="5"/>
      <c r="C42" s="5" t="s">
        <v>65</v>
      </c>
      <c r="D42" s="6">
        <v>1000</v>
      </c>
      <c r="E42" s="6">
        <v>1000</v>
      </c>
      <c r="F42" s="6"/>
      <c r="G42" s="6">
        <v>1000</v>
      </c>
      <c r="H42" s="6"/>
      <c r="I42" s="6"/>
      <c r="J42" s="6">
        <f t="shared" si="0"/>
        <v>1000</v>
      </c>
      <c r="K42" s="6">
        <f t="shared" si="1"/>
        <v>0</v>
      </c>
      <c r="L42" s="6">
        <f t="shared" si="2"/>
        <v>0</v>
      </c>
      <c r="M42" s="6">
        <f t="shared" si="3"/>
        <v>0</v>
      </c>
    </row>
    <row r="43" spans="1:13" ht="12.75" customHeight="1" x14ac:dyDescent="0.2">
      <c r="A43" s="4"/>
      <c r="B43" s="5"/>
      <c r="C43" s="5" t="s">
        <v>66</v>
      </c>
      <c r="D43" s="6">
        <v>480</v>
      </c>
      <c r="E43" s="6">
        <v>480</v>
      </c>
      <c r="F43" s="6"/>
      <c r="G43" s="6">
        <v>480</v>
      </c>
      <c r="H43" s="6"/>
      <c r="I43" s="6"/>
      <c r="J43" s="6">
        <f t="shared" ref="J43:J74" si="4">G43+H43+I43</f>
        <v>480</v>
      </c>
      <c r="K43" s="6">
        <f t="shared" ref="K43:K74" si="5">E43-F43-J43</f>
        <v>0</v>
      </c>
      <c r="L43" s="6">
        <f t="shared" ref="L43:L74" si="6">D43-J43</f>
        <v>0</v>
      </c>
      <c r="M43" s="6">
        <f t="shared" ref="M43:M74" si="7">E43-J43</f>
        <v>0</v>
      </c>
    </row>
    <row r="44" spans="1:13" ht="12.75" customHeight="1" x14ac:dyDescent="0.2">
      <c r="A44" s="4"/>
      <c r="B44" s="5"/>
      <c r="C44" s="5" t="s">
        <v>67</v>
      </c>
      <c r="D44" s="6">
        <v>1446</v>
      </c>
      <c r="E44" s="6">
        <v>1446</v>
      </c>
      <c r="F44" s="6"/>
      <c r="G44" s="6">
        <v>1446</v>
      </c>
      <c r="H44" s="6"/>
      <c r="I44" s="6"/>
      <c r="J44" s="6">
        <f t="shared" si="4"/>
        <v>1446</v>
      </c>
      <c r="K44" s="6">
        <f t="shared" si="5"/>
        <v>0</v>
      </c>
      <c r="L44" s="6">
        <f t="shared" si="6"/>
        <v>0</v>
      </c>
      <c r="M44" s="6">
        <f t="shared" si="7"/>
        <v>0</v>
      </c>
    </row>
    <row r="45" spans="1:13" ht="12.75" customHeight="1" x14ac:dyDescent="0.2">
      <c r="A45" s="4"/>
      <c r="B45" s="5"/>
      <c r="C45" s="5" t="s">
        <v>68</v>
      </c>
      <c r="D45" s="6">
        <v>83200</v>
      </c>
      <c r="E45" s="6">
        <v>83200</v>
      </c>
      <c r="F45" s="6"/>
      <c r="G45" s="6">
        <v>83200</v>
      </c>
      <c r="H45" s="6"/>
      <c r="I45" s="6"/>
      <c r="J45" s="6">
        <f t="shared" si="4"/>
        <v>83200</v>
      </c>
      <c r="K45" s="6">
        <f t="shared" si="5"/>
        <v>0</v>
      </c>
      <c r="L45" s="6">
        <f t="shared" si="6"/>
        <v>0</v>
      </c>
      <c r="M45" s="6">
        <f t="shared" si="7"/>
        <v>0</v>
      </c>
    </row>
    <row r="46" spans="1:13" ht="12.75" customHeight="1" x14ac:dyDescent="0.2">
      <c r="A46" s="4"/>
      <c r="B46" s="5"/>
      <c r="C46" s="5" t="s">
        <v>69</v>
      </c>
      <c r="D46" s="6">
        <v>25121</v>
      </c>
      <c r="E46" s="6">
        <v>25121</v>
      </c>
      <c r="F46" s="6"/>
      <c r="G46" s="6">
        <v>25121</v>
      </c>
      <c r="H46" s="6"/>
      <c r="I46" s="6"/>
      <c r="J46" s="6">
        <f t="shared" si="4"/>
        <v>25121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">
      <c r="A47" s="4"/>
      <c r="B47" s="5"/>
      <c r="C47" s="5" t="s">
        <v>70</v>
      </c>
      <c r="D47" s="6">
        <v>76900</v>
      </c>
      <c r="E47" s="6">
        <v>76900</v>
      </c>
      <c r="F47" s="6"/>
      <c r="G47" s="6">
        <v>76900</v>
      </c>
      <c r="H47" s="6"/>
      <c r="I47" s="6"/>
      <c r="J47" s="6">
        <f t="shared" si="4"/>
        <v>76900</v>
      </c>
      <c r="K47" s="6">
        <f t="shared" si="5"/>
        <v>0</v>
      </c>
      <c r="L47" s="6">
        <f t="shared" si="6"/>
        <v>0</v>
      </c>
      <c r="M47" s="6">
        <f t="shared" si="7"/>
        <v>0</v>
      </c>
    </row>
    <row r="48" spans="1:13" ht="12.75" customHeight="1" x14ac:dyDescent="0.2">
      <c r="A48" s="4"/>
      <c r="B48" s="5"/>
      <c r="C48" s="5" t="s">
        <v>71</v>
      </c>
      <c r="D48" s="6">
        <v>9900</v>
      </c>
      <c r="E48" s="6">
        <v>9900</v>
      </c>
      <c r="F48" s="6"/>
      <c r="G48" s="6">
        <v>9900</v>
      </c>
      <c r="H48" s="6"/>
      <c r="I48" s="6"/>
      <c r="J48" s="6">
        <f t="shared" si="4"/>
        <v>9900</v>
      </c>
      <c r="K48" s="6">
        <f t="shared" si="5"/>
        <v>0</v>
      </c>
      <c r="L48" s="6">
        <f t="shared" si="6"/>
        <v>0</v>
      </c>
      <c r="M48" s="6">
        <f t="shared" si="7"/>
        <v>0</v>
      </c>
    </row>
    <row r="49" spans="1:13" ht="12.75" customHeight="1" x14ac:dyDescent="0.2">
      <c r="A49" s="4"/>
      <c r="B49" s="5"/>
      <c r="C49" s="5" t="s">
        <v>72</v>
      </c>
      <c r="D49" s="6">
        <v>2792.24</v>
      </c>
      <c r="E49" s="6">
        <v>2792.24</v>
      </c>
      <c r="F49" s="6"/>
      <c r="G49" s="6">
        <v>2792.24</v>
      </c>
      <c r="H49" s="6"/>
      <c r="I49" s="6"/>
      <c r="J49" s="6">
        <f t="shared" si="4"/>
        <v>2792.24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1:13" ht="12.75" customHeight="1" x14ac:dyDescent="0.2">
      <c r="A50" s="4"/>
      <c r="B50" s="5"/>
      <c r="C50" s="5" t="s">
        <v>73</v>
      </c>
      <c r="D50" s="6">
        <v>10000</v>
      </c>
      <c r="E50" s="6">
        <v>10000</v>
      </c>
      <c r="F50" s="6"/>
      <c r="G50" s="6">
        <v>10000</v>
      </c>
      <c r="H50" s="6"/>
      <c r="I50" s="6"/>
      <c r="J50" s="6">
        <f t="shared" si="4"/>
        <v>10000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">
      <c r="A51" s="4"/>
      <c r="B51" s="5"/>
      <c r="C51" s="5" t="s">
        <v>74</v>
      </c>
      <c r="D51" s="6">
        <v>1360</v>
      </c>
      <c r="E51" s="6">
        <v>1360</v>
      </c>
      <c r="F51" s="6"/>
      <c r="G51" s="6">
        <v>1360</v>
      </c>
      <c r="H51" s="6"/>
      <c r="I51" s="6"/>
      <c r="J51" s="6">
        <f t="shared" si="4"/>
        <v>1360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">
      <c r="A52" s="4"/>
      <c r="B52" s="5"/>
      <c r="C52" s="5" t="s">
        <v>75</v>
      </c>
      <c r="D52" s="6">
        <v>22500</v>
      </c>
      <c r="E52" s="6">
        <v>22500</v>
      </c>
      <c r="F52" s="6"/>
      <c r="G52" s="6">
        <v>22500</v>
      </c>
      <c r="H52" s="6"/>
      <c r="I52" s="6"/>
      <c r="J52" s="6">
        <f t="shared" si="4"/>
        <v>22500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">
      <c r="A53" s="4"/>
      <c r="B53" s="5"/>
      <c r="C53" s="5" t="s">
        <v>76</v>
      </c>
      <c r="D53" s="6">
        <v>4088</v>
      </c>
      <c r="E53" s="6">
        <v>4088</v>
      </c>
      <c r="F53" s="6"/>
      <c r="G53" s="6">
        <v>4088</v>
      </c>
      <c r="H53" s="6"/>
      <c r="I53" s="6"/>
      <c r="J53" s="6">
        <f t="shared" si="4"/>
        <v>4088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">
      <c r="A54" s="4"/>
      <c r="B54" s="5"/>
      <c r="C54" s="5" t="s">
        <v>77</v>
      </c>
      <c r="D54" s="6">
        <v>62713</v>
      </c>
      <c r="E54" s="6">
        <v>62713</v>
      </c>
      <c r="F54" s="6"/>
      <c r="G54" s="6">
        <v>62713</v>
      </c>
      <c r="H54" s="6"/>
      <c r="I54" s="6"/>
      <c r="J54" s="6">
        <f t="shared" si="4"/>
        <v>62713</v>
      </c>
      <c r="K54" s="6">
        <f t="shared" si="5"/>
        <v>0</v>
      </c>
      <c r="L54" s="6">
        <f t="shared" si="6"/>
        <v>0</v>
      </c>
      <c r="M54" s="6">
        <f t="shared" si="7"/>
        <v>0</v>
      </c>
    </row>
    <row r="55" spans="1:13" ht="12.75" customHeight="1" x14ac:dyDescent="0.2">
      <c r="A55" s="4"/>
      <c r="B55" s="5"/>
      <c r="C55" s="5" t="s">
        <v>78</v>
      </c>
      <c r="D55" s="6">
        <v>18940</v>
      </c>
      <c r="E55" s="6">
        <v>18940</v>
      </c>
      <c r="F55" s="6"/>
      <c r="G55" s="6">
        <v>18940</v>
      </c>
      <c r="H55" s="6"/>
      <c r="I55" s="6"/>
      <c r="J55" s="6">
        <f t="shared" si="4"/>
        <v>18940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1:13" ht="12.75" customHeight="1" x14ac:dyDescent="0.2">
      <c r="A56" s="4"/>
      <c r="B56" s="5"/>
      <c r="C56" s="5" t="s">
        <v>79</v>
      </c>
      <c r="D56" s="6">
        <v>1700</v>
      </c>
      <c r="E56" s="6">
        <v>1700</v>
      </c>
      <c r="F56" s="6"/>
      <c r="G56" s="6">
        <v>1700</v>
      </c>
      <c r="H56" s="6"/>
      <c r="I56" s="6"/>
      <c r="J56" s="6">
        <f t="shared" si="4"/>
        <v>1700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">
      <c r="A57" s="4"/>
      <c r="B57" s="5"/>
      <c r="C57" s="5" t="s">
        <v>80</v>
      </c>
      <c r="D57" s="6">
        <v>5000</v>
      </c>
      <c r="E57" s="6">
        <v>5000</v>
      </c>
      <c r="F57" s="6"/>
      <c r="G57" s="6">
        <v>5000</v>
      </c>
      <c r="H57" s="6"/>
      <c r="I57" s="6"/>
      <c r="J57" s="6">
        <f t="shared" si="4"/>
        <v>5000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1:13" ht="12.75" customHeight="1" x14ac:dyDescent="0.2">
      <c r="A58" s="4"/>
      <c r="B58" s="5"/>
      <c r="C58" s="5" t="s">
        <v>81</v>
      </c>
      <c r="D58" s="6">
        <v>56600</v>
      </c>
      <c r="E58" s="6">
        <v>56600</v>
      </c>
      <c r="F58" s="6">
        <v>16600</v>
      </c>
      <c r="G58" s="6">
        <v>56600</v>
      </c>
      <c r="H58" s="6"/>
      <c r="I58" s="6"/>
      <c r="J58" s="6">
        <f t="shared" si="4"/>
        <v>56600</v>
      </c>
      <c r="K58" s="6">
        <f t="shared" si="5"/>
        <v>-16600</v>
      </c>
      <c r="L58" s="6">
        <f t="shared" si="6"/>
        <v>0</v>
      </c>
      <c r="M58" s="6">
        <f t="shared" si="7"/>
        <v>0</v>
      </c>
    </row>
    <row r="59" spans="1:13" ht="12.75" customHeight="1" x14ac:dyDescent="0.2">
      <c r="A59" s="4"/>
      <c r="B59" s="5"/>
      <c r="C59" s="5" t="s">
        <v>82</v>
      </c>
      <c r="D59" s="6">
        <v>73400</v>
      </c>
      <c r="E59" s="6">
        <v>73400</v>
      </c>
      <c r="F59" s="6">
        <v>73400</v>
      </c>
      <c r="G59" s="6">
        <v>73400</v>
      </c>
      <c r="H59" s="6"/>
      <c r="I59" s="6"/>
      <c r="J59" s="6">
        <f t="shared" si="4"/>
        <v>73400</v>
      </c>
      <c r="K59" s="6">
        <f t="shared" si="5"/>
        <v>-73400</v>
      </c>
      <c r="L59" s="6">
        <f t="shared" si="6"/>
        <v>0</v>
      </c>
      <c r="M59" s="6">
        <f t="shared" si="7"/>
        <v>0</v>
      </c>
    </row>
    <row r="60" spans="1:13" ht="12.75" customHeight="1" x14ac:dyDescent="0.2">
      <c r="A60" s="4"/>
      <c r="B60" s="5"/>
      <c r="C60" s="5" t="s">
        <v>83</v>
      </c>
      <c r="D60" s="6">
        <v>243000</v>
      </c>
      <c r="E60" s="6">
        <v>243000</v>
      </c>
      <c r="F60" s="6"/>
      <c r="G60" s="6">
        <v>243000</v>
      </c>
      <c r="H60" s="6"/>
      <c r="I60" s="6"/>
      <c r="J60" s="6">
        <f t="shared" si="4"/>
        <v>243000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">
      <c r="A61" s="4"/>
      <c r="B61" s="5"/>
      <c r="C61" s="5" t="s">
        <v>84</v>
      </c>
      <c r="D61" s="6">
        <v>972000</v>
      </c>
      <c r="E61" s="6">
        <v>972000</v>
      </c>
      <c r="F61" s="6"/>
      <c r="G61" s="6">
        <v>972000</v>
      </c>
      <c r="H61" s="6"/>
      <c r="I61" s="6"/>
      <c r="J61" s="6">
        <f t="shared" si="4"/>
        <v>972000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">
      <c r="A62" s="4"/>
      <c r="B62" s="5"/>
      <c r="C62" s="5" t="s">
        <v>85</v>
      </c>
      <c r="D62" s="6">
        <v>152545.96</v>
      </c>
      <c r="E62" s="6">
        <v>152545.96</v>
      </c>
      <c r="F62" s="6"/>
      <c r="G62" s="6">
        <v>152545.96</v>
      </c>
      <c r="H62" s="6"/>
      <c r="I62" s="6"/>
      <c r="J62" s="6">
        <f t="shared" si="4"/>
        <v>152545.96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">
      <c r="A63" s="4"/>
      <c r="B63" s="5"/>
      <c r="C63" s="5" t="s">
        <v>86</v>
      </c>
      <c r="D63" s="6">
        <v>30500</v>
      </c>
      <c r="E63" s="6">
        <v>30500</v>
      </c>
      <c r="F63" s="6"/>
      <c r="G63" s="6">
        <v>30500</v>
      </c>
      <c r="H63" s="6"/>
      <c r="I63" s="6"/>
      <c r="J63" s="6">
        <f t="shared" si="4"/>
        <v>30500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">
      <c r="A64" s="4"/>
      <c r="B64" s="5"/>
      <c r="C64" s="5" t="s">
        <v>87</v>
      </c>
      <c r="D64" s="6">
        <v>856000</v>
      </c>
      <c r="E64" s="6">
        <v>856000</v>
      </c>
      <c r="F64" s="6"/>
      <c r="G64" s="6">
        <v>856000</v>
      </c>
      <c r="H64" s="6"/>
      <c r="I64" s="6"/>
      <c r="J64" s="6">
        <f t="shared" si="4"/>
        <v>856000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">
      <c r="A65" s="4"/>
      <c r="B65" s="5"/>
      <c r="C65" s="5" t="s">
        <v>88</v>
      </c>
      <c r="D65" s="6">
        <v>30954.04</v>
      </c>
      <c r="E65" s="6">
        <v>30954.04</v>
      </c>
      <c r="F65" s="6"/>
      <c r="G65" s="6">
        <v>30954.04</v>
      </c>
      <c r="H65" s="6"/>
      <c r="I65" s="6"/>
      <c r="J65" s="6">
        <f t="shared" si="4"/>
        <v>30954.04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">
      <c r="A66" s="4"/>
      <c r="B66" s="5"/>
      <c r="C66" s="5" t="s">
        <v>89</v>
      </c>
      <c r="D66" s="6">
        <v>17790.400000000001</v>
      </c>
      <c r="E66" s="6">
        <v>17790.400000000001</v>
      </c>
      <c r="F66" s="6"/>
      <c r="G66" s="6">
        <v>17790.400000000001</v>
      </c>
      <c r="H66" s="6"/>
      <c r="I66" s="6"/>
      <c r="J66" s="6">
        <f t="shared" si="4"/>
        <v>17790.400000000001</v>
      </c>
      <c r="K66" s="6">
        <f t="shared" si="5"/>
        <v>0</v>
      </c>
      <c r="L66" s="6">
        <f t="shared" si="6"/>
        <v>0</v>
      </c>
      <c r="M66" s="6">
        <f t="shared" si="7"/>
        <v>0</v>
      </c>
    </row>
    <row r="67" spans="1:13" ht="12.75" customHeight="1" x14ac:dyDescent="0.2">
      <c r="A67" s="4"/>
      <c r="B67" s="5"/>
      <c r="C67" s="5" t="s">
        <v>90</v>
      </c>
      <c r="D67" s="6">
        <v>18000</v>
      </c>
      <c r="E67" s="6">
        <v>18000</v>
      </c>
      <c r="F67" s="6"/>
      <c r="G67" s="6">
        <v>18000</v>
      </c>
      <c r="H67" s="6"/>
      <c r="I67" s="6"/>
      <c r="J67" s="6">
        <f t="shared" si="4"/>
        <v>18000</v>
      </c>
      <c r="K67" s="6">
        <f t="shared" si="5"/>
        <v>0</v>
      </c>
      <c r="L67" s="6">
        <f t="shared" si="6"/>
        <v>0</v>
      </c>
      <c r="M67" s="6">
        <f t="shared" si="7"/>
        <v>0</v>
      </c>
    </row>
    <row r="68" spans="1:13" ht="12.75" customHeight="1" x14ac:dyDescent="0.2">
      <c r="A68" s="4"/>
      <c r="B68" s="5"/>
      <c r="C68" s="5" t="s">
        <v>91</v>
      </c>
      <c r="D68" s="6">
        <v>72000</v>
      </c>
      <c r="E68" s="6">
        <v>72000</v>
      </c>
      <c r="F68" s="6"/>
      <c r="G68" s="6">
        <v>72000</v>
      </c>
      <c r="H68" s="6"/>
      <c r="I68" s="6"/>
      <c r="J68" s="6">
        <f t="shared" si="4"/>
        <v>72000</v>
      </c>
      <c r="K68" s="6">
        <f t="shared" si="5"/>
        <v>0</v>
      </c>
      <c r="L68" s="6">
        <f t="shared" si="6"/>
        <v>0</v>
      </c>
      <c r="M68" s="6">
        <f t="shared" si="7"/>
        <v>0</v>
      </c>
    </row>
    <row r="69" spans="1:13" ht="12.75" customHeight="1" x14ac:dyDescent="0.2">
      <c r="A69" s="4"/>
      <c r="B69" s="5"/>
      <c r="C69" s="5" t="s">
        <v>92</v>
      </c>
      <c r="D69" s="6">
        <v>213000</v>
      </c>
      <c r="E69" s="6">
        <v>213000</v>
      </c>
      <c r="F69" s="6">
        <v>10000</v>
      </c>
      <c r="G69" s="6">
        <v>213000</v>
      </c>
      <c r="H69" s="6"/>
      <c r="I69" s="6"/>
      <c r="J69" s="6">
        <f t="shared" si="4"/>
        <v>213000</v>
      </c>
      <c r="K69" s="6">
        <f t="shared" si="5"/>
        <v>-10000</v>
      </c>
      <c r="L69" s="6">
        <f t="shared" si="6"/>
        <v>0</v>
      </c>
      <c r="M69" s="6">
        <f t="shared" si="7"/>
        <v>0</v>
      </c>
    </row>
    <row r="70" spans="1:13" ht="12.75" customHeight="1" x14ac:dyDescent="0.2">
      <c r="A70" s="4"/>
      <c r="B70" s="5"/>
      <c r="C70" s="5" t="s">
        <v>93</v>
      </c>
      <c r="D70" s="6">
        <v>40000</v>
      </c>
      <c r="E70" s="6">
        <v>40000</v>
      </c>
      <c r="F70" s="6">
        <v>40000</v>
      </c>
      <c r="G70" s="6">
        <v>40000</v>
      </c>
      <c r="H70" s="6"/>
      <c r="I70" s="6"/>
      <c r="J70" s="6">
        <f t="shared" si="4"/>
        <v>40000</v>
      </c>
      <c r="K70" s="6">
        <f t="shared" si="5"/>
        <v>-40000</v>
      </c>
      <c r="L70" s="6">
        <f t="shared" si="6"/>
        <v>0</v>
      </c>
      <c r="M70" s="6">
        <f t="shared" si="7"/>
        <v>0</v>
      </c>
    </row>
    <row r="71" spans="1:13" ht="12.75" customHeight="1" x14ac:dyDescent="0.2">
      <c r="A71" s="4"/>
      <c r="B71" s="5"/>
      <c r="C71" s="5" t="s">
        <v>94</v>
      </c>
      <c r="D71" s="6">
        <v>2970</v>
      </c>
      <c r="E71" s="6">
        <v>2970</v>
      </c>
      <c r="F71" s="6"/>
      <c r="G71" s="6">
        <v>2970</v>
      </c>
      <c r="H71" s="6"/>
      <c r="I71" s="6"/>
      <c r="J71" s="6">
        <f t="shared" si="4"/>
        <v>2970</v>
      </c>
      <c r="K71" s="6">
        <f t="shared" si="5"/>
        <v>0</v>
      </c>
      <c r="L71" s="6">
        <f t="shared" si="6"/>
        <v>0</v>
      </c>
      <c r="M71" s="6">
        <f t="shared" si="7"/>
        <v>0</v>
      </c>
    </row>
    <row r="72" spans="1:13" ht="12.75" customHeight="1" x14ac:dyDescent="0.2">
      <c r="A72" s="4"/>
      <c r="B72" s="5"/>
      <c r="C72" s="5" t="s">
        <v>95</v>
      </c>
      <c r="D72" s="6">
        <v>1500</v>
      </c>
      <c r="E72" s="6">
        <v>1500</v>
      </c>
      <c r="F72" s="6"/>
      <c r="G72" s="6">
        <v>1500</v>
      </c>
      <c r="H72" s="6"/>
      <c r="I72" s="6"/>
      <c r="J72" s="6">
        <f t="shared" si="4"/>
        <v>1500</v>
      </c>
      <c r="K72" s="6">
        <f t="shared" si="5"/>
        <v>0</v>
      </c>
      <c r="L72" s="6">
        <f t="shared" si="6"/>
        <v>0</v>
      </c>
      <c r="M72" s="6">
        <f t="shared" si="7"/>
        <v>0</v>
      </c>
    </row>
    <row r="73" spans="1:13" ht="12.75" customHeight="1" x14ac:dyDescent="0.2">
      <c r="A73" s="4"/>
      <c r="B73" s="5"/>
      <c r="C73" s="5" t="s">
        <v>96</v>
      </c>
      <c r="D73" s="6">
        <v>41.31</v>
      </c>
      <c r="E73" s="6">
        <v>41.31</v>
      </c>
      <c r="F73" s="6"/>
      <c r="G73" s="6"/>
      <c r="H73" s="6"/>
      <c r="I73" s="6"/>
      <c r="J73" s="6">
        <f t="shared" si="4"/>
        <v>0</v>
      </c>
      <c r="K73" s="6">
        <f t="shared" si="5"/>
        <v>41.31</v>
      </c>
      <c r="L73" s="6">
        <f t="shared" si="6"/>
        <v>41.31</v>
      </c>
      <c r="M73" s="6">
        <f t="shared" si="7"/>
        <v>41.31</v>
      </c>
    </row>
    <row r="74" spans="1:13" ht="12.75" customHeight="1" x14ac:dyDescent="0.2">
      <c r="A74" s="4"/>
      <c r="B74" s="5"/>
      <c r="C74" s="5" t="s">
        <v>97</v>
      </c>
      <c r="D74" s="6">
        <v>5379</v>
      </c>
      <c r="E74" s="6">
        <v>5379</v>
      </c>
      <c r="F74" s="6"/>
      <c r="G74" s="6">
        <v>5379</v>
      </c>
      <c r="H74" s="6"/>
      <c r="I74" s="6"/>
      <c r="J74" s="6">
        <f t="shared" si="4"/>
        <v>5379</v>
      </c>
      <c r="K74" s="6">
        <f t="shared" si="5"/>
        <v>0</v>
      </c>
      <c r="L74" s="6">
        <f t="shared" si="6"/>
        <v>0</v>
      </c>
      <c r="M74" s="6">
        <f t="shared" si="7"/>
        <v>0</v>
      </c>
    </row>
    <row r="75" spans="1:13" ht="12.75" customHeight="1" x14ac:dyDescent="0.2">
      <c r="A75" s="4"/>
      <c r="B75" s="5"/>
      <c r="C75" s="5" t="s">
        <v>98</v>
      </c>
      <c r="D75" s="6">
        <v>18000</v>
      </c>
      <c r="E75" s="6">
        <v>18000</v>
      </c>
      <c r="F75" s="6"/>
      <c r="G75" s="6">
        <v>18000</v>
      </c>
      <c r="H75" s="6"/>
      <c r="I75" s="6"/>
      <c r="J75" s="6">
        <f t="shared" ref="J75:J106" si="8">G75+H75+I75</f>
        <v>18000</v>
      </c>
      <c r="K75" s="6">
        <f t="shared" ref="K75:K106" si="9">E75-F75-J75</f>
        <v>0</v>
      </c>
      <c r="L75" s="6">
        <f t="shared" ref="L75:L84" si="10">D75-J75</f>
        <v>0</v>
      </c>
      <c r="M75" s="6">
        <f t="shared" ref="M75:M84" si="11">E75-J75</f>
        <v>0</v>
      </c>
    </row>
    <row r="76" spans="1:13" ht="12.75" customHeight="1" x14ac:dyDescent="0.2">
      <c r="A76" s="4"/>
      <c r="B76" s="5"/>
      <c r="C76" s="5" t="s">
        <v>99</v>
      </c>
      <c r="D76" s="6">
        <v>72000</v>
      </c>
      <c r="E76" s="6">
        <v>72000</v>
      </c>
      <c r="F76" s="6"/>
      <c r="G76" s="6">
        <v>72000</v>
      </c>
      <c r="H76" s="6"/>
      <c r="I76" s="6"/>
      <c r="J76" s="6">
        <f t="shared" si="8"/>
        <v>72000</v>
      </c>
      <c r="K76" s="6">
        <f t="shared" si="9"/>
        <v>0</v>
      </c>
      <c r="L76" s="6">
        <f t="shared" si="10"/>
        <v>0</v>
      </c>
      <c r="M76" s="6">
        <f t="shared" si="11"/>
        <v>0</v>
      </c>
    </row>
    <row r="77" spans="1:13" ht="12.75" customHeight="1" x14ac:dyDescent="0.2">
      <c r="A77" s="4"/>
      <c r="B77" s="5"/>
      <c r="C77" s="5" t="s">
        <v>100</v>
      </c>
      <c r="D77" s="6">
        <v>1500</v>
      </c>
      <c r="E77" s="6">
        <v>1500</v>
      </c>
      <c r="F77" s="6"/>
      <c r="G77" s="6">
        <v>1500</v>
      </c>
      <c r="H77" s="6"/>
      <c r="I77" s="6"/>
      <c r="J77" s="6">
        <f t="shared" si="8"/>
        <v>1500</v>
      </c>
      <c r="K77" s="6">
        <f t="shared" si="9"/>
        <v>0</v>
      </c>
      <c r="L77" s="6">
        <f t="shared" si="10"/>
        <v>0</v>
      </c>
      <c r="M77" s="6">
        <f t="shared" si="11"/>
        <v>0</v>
      </c>
    </row>
    <row r="78" spans="1:13" ht="12.75" customHeight="1" x14ac:dyDescent="0.2">
      <c r="A78" s="4"/>
      <c r="B78" s="5"/>
      <c r="C78" s="5" t="s">
        <v>101</v>
      </c>
      <c r="D78" s="6">
        <v>6000</v>
      </c>
      <c r="E78" s="6">
        <v>6000</v>
      </c>
      <c r="F78" s="6"/>
      <c r="G78" s="6">
        <v>6000</v>
      </c>
      <c r="H78" s="6"/>
      <c r="I78" s="6"/>
      <c r="J78" s="6">
        <f t="shared" si="8"/>
        <v>6000</v>
      </c>
      <c r="K78" s="6">
        <f t="shared" si="9"/>
        <v>0</v>
      </c>
      <c r="L78" s="6">
        <f t="shared" si="10"/>
        <v>0</v>
      </c>
      <c r="M78" s="6">
        <f t="shared" si="11"/>
        <v>0</v>
      </c>
    </row>
    <row r="79" spans="1:13" ht="12.75" customHeight="1" x14ac:dyDescent="0.2">
      <c r="A79" s="4"/>
      <c r="B79" s="5"/>
      <c r="C79" s="5" t="s">
        <v>102</v>
      </c>
      <c r="D79" s="6">
        <v>920</v>
      </c>
      <c r="E79" s="6">
        <v>920</v>
      </c>
      <c r="F79" s="6">
        <v>920</v>
      </c>
      <c r="G79" s="6">
        <v>920</v>
      </c>
      <c r="H79" s="6"/>
      <c r="I79" s="6"/>
      <c r="J79" s="6">
        <f t="shared" si="8"/>
        <v>920</v>
      </c>
      <c r="K79" s="6">
        <f t="shared" si="9"/>
        <v>-920</v>
      </c>
      <c r="L79" s="6">
        <f t="shared" si="10"/>
        <v>0</v>
      </c>
      <c r="M79" s="6">
        <f t="shared" si="11"/>
        <v>0</v>
      </c>
    </row>
    <row r="80" spans="1:13" ht="12.75" customHeight="1" x14ac:dyDescent="0.2">
      <c r="A80" s="4"/>
      <c r="B80" s="5"/>
      <c r="C80" s="5" t="s">
        <v>103</v>
      </c>
      <c r="D80" s="6">
        <v>812.45</v>
      </c>
      <c r="E80" s="6">
        <v>812.45</v>
      </c>
      <c r="F80" s="6"/>
      <c r="G80" s="6">
        <v>812.45</v>
      </c>
      <c r="H80" s="6"/>
      <c r="I80" s="6"/>
      <c r="J80" s="6">
        <f t="shared" si="8"/>
        <v>812.45</v>
      </c>
      <c r="K80" s="6">
        <f t="shared" si="9"/>
        <v>0</v>
      </c>
      <c r="L80" s="6">
        <f t="shared" si="10"/>
        <v>0</v>
      </c>
      <c r="M80" s="6">
        <f t="shared" si="11"/>
        <v>0</v>
      </c>
    </row>
    <row r="81" spans="1:13" ht="12.75" customHeight="1" x14ac:dyDescent="0.2">
      <c r="A81" s="4"/>
      <c r="B81" s="5"/>
      <c r="C81" s="5" t="s">
        <v>104</v>
      </c>
      <c r="D81" s="6">
        <v>5709</v>
      </c>
      <c r="E81" s="6">
        <v>5709</v>
      </c>
      <c r="F81" s="6"/>
      <c r="G81" s="6">
        <v>5709</v>
      </c>
      <c r="H81" s="6"/>
      <c r="I81" s="6"/>
      <c r="J81" s="6">
        <f t="shared" si="8"/>
        <v>5709</v>
      </c>
      <c r="K81" s="6">
        <f t="shared" si="9"/>
        <v>0</v>
      </c>
      <c r="L81" s="6">
        <f t="shared" si="10"/>
        <v>0</v>
      </c>
      <c r="M81" s="6">
        <f t="shared" si="11"/>
        <v>0</v>
      </c>
    </row>
    <row r="82" spans="1:13" ht="12.75" customHeight="1" x14ac:dyDescent="0.2">
      <c r="A82" s="4"/>
      <c r="B82" s="5"/>
      <c r="C82" s="5" t="s">
        <v>105</v>
      </c>
      <c r="D82" s="6">
        <v>400</v>
      </c>
      <c r="E82" s="6">
        <v>400</v>
      </c>
      <c r="F82" s="6"/>
      <c r="G82" s="6"/>
      <c r="H82" s="6"/>
      <c r="I82" s="6"/>
      <c r="J82" s="6">
        <f t="shared" si="8"/>
        <v>0</v>
      </c>
      <c r="K82" s="6">
        <f t="shared" si="9"/>
        <v>400</v>
      </c>
      <c r="L82" s="6">
        <f t="shared" si="10"/>
        <v>400</v>
      </c>
      <c r="M82" s="6">
        <f t="shared" si="11"/>
        <v>400</v>
      </c>
    </row>
    <row r="83" spans="1:13" ht="12.75" customHeight="1" x14ac:dyDescent="0.2">
      <c r="A83" s="4"/>
      <c r="B83" s="5"/>
      <c r="C83" s="5" t="s">
        <v>106</v>
      </c>
      <c r="D83" s="6"/>
      <c r="E83" s="6"/>
      <c r="F83" s="6"/>
      <c r="G83" s="6">
        <v>400</v>
      </c>
      <c r="H83" s="6"/>
      <c r="I83" s="6"/>
      <c r="J83" s="6">
        <f t="shared" si="8"/>
        <v>400</v>
      </c>
      <c r="K83" s="6">
        <f t="shared" si="9"/>
        <v>-400</v>
      </c>
      <c r="L83" s="6">
        <f t="shared" si="10"/>
        <v>-400</v>
      </c>
      <c r="M83" s="6">
        <f t="shared" si="11"/>
        <v>-400</v>
      </c>
    </row>
    <row r="84" spans="1:13" ht="12.75" customHeight="1" x14ac:dyDescent="0.2">
      <c r="A84" s="4"/>
      <c r="B84" s="5"/>
      <c r="C84" s="5" t="s">
        <v>107</v>
      </c>
      <c r="D84" s="6">
        <v>30000</v>
      </c>
      <c r="E84" s="6">
        <v>30000</v>
      </c>
      <c r="F84" s="6"/>
      <c r="G84" s="6">
        <v>30000</v>
      </c>
      <c r="H84" s="6"/>
      <c r="I84" s="6"/>
      <c r="J84" s="6">
        <f t="shared" si="8"/>
        <v>30000</v>
      </c>
      <c r="K84" s="6">
        <f t="shared" si="9"/>
        <v>0</v>
      </c>
      <c r="L84" s="6">
        <f t="shared" si="10"/>
        <v>0</v>
      </c>
      <c r="M84" s="6">
        <f t="shared" si="11"/>
        <v>0</v>
      </c>
    </row>
    <row r="85" spans="1:13" ht="22.5" customHeight="1" x14ac:dyDescent="0.2">
      <c r="A85" s="7" t="s">
        <v>108</v>
      </c>
      <c r="B85" s="5" t="s">
        <v>109</v>
      </c>
      <c r="C85" s="5"/>
      <c r="D85" s="6">
        <v>-420109</v>
      </c>
      <c r="E85" s="6">
        <v>-420109</v>
      </c>
      <c r="F85" s="6">
        <v>-144512.5</v>
      </c>
      <c r="G85" s="6">
        <v>-1234518.6200000001</v>
      </c>
      <c r="H85" s="6"/>
      <c r="I85" s="6"/>
      <c r="J85" s="6">
        <f t="shared" si="8"/>
        <v>-1234518.6200000001</v>
      </c>
      <c r="K85" s="6"/>
      <c r="L85" s="6"/>
      <c r="M85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6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40" t="s">
        <v>110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111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112</v>
      </c>
      <c r="ER5" s="8"/>
      <c r="ES5" s="8"/>
      <c r="ET5" s="44" t="s">
        <v>113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123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114</v>
      </c>
      <c r="ER6" s="8"/>
      <c r="ES6" s="8"/>
      <c r="ET6" s="23" t="s">
        <v>124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 x14ac:dyDescent="0.2">
      <c r="A7" s="32" t="s">
        <v>115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125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116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117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 x14ac:dyDescent="0.2">
      <c r="A10" s="8" t="s">
        <v>118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126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119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 x14ac:dyDescent="0.2">
      <c r="A11" s="8" t="s">
        <v>120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 x14ac:dyDescent="0.2">
      <c r="A12" s="8" t="s">
        <v>121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122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2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">
      <c r="A14" s="40" t="s">
        <v>127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128</v>
      </c>
      <c r="AO16" s="53"/>
      <c r="AP16" s="53"/>
      <c r="AQ16" s="53"/>
      <c r="AR16" s="53"/>
      <c r="AS16" s="54"/>
      <c r="AT16" s="57" t="s">
        <v>129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130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131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132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 x14ac:dyDescent="0.2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 x14ac:dyDescent="0.2">
      <c r="A19" s="62" t="s">
        <v>133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134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4094952.69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3276420.76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44" si="0">CF19+CW19+DN19</f>
        <v>3276420.76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44" si="1">BJ19-EE19</f>
        <v>818531.93000000017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">
      <c r="A20" s="69" t="s">
        <v>135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4094952.69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3276420.76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3276420.76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818531.93000000017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85.15" customHeight="1" x14ac:dyDescent="0.2">
      <c r="A21" s="79" t="s">
        <v>136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0"/>
      <c r="AN21" s="70"/>
      <c r="AO21" s="71"/>
      <c r="AP21" s="71"/>
      <c r="AQ21" s="71"/>
      <c r="AR21" s="71"/>
      <c r="AS21" s="71"/>
      <c r="AT21" s="71" t="s">
        <v>137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76200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0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76200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121.5" customHeight="1" x14ac:dyDescent="0.2">
      <c r="A22" s="81" t="s">
        <v>138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80"/>
      <c r="AN22" s="70"/>
      <c r="AO22" s="71"/>
      <c r="AP22" s="71"/>
      <c r="AQ22" s="71"/>
      <c r="AR22" s="71"/>
      <c r="AS22" s="71"/>
      <c r="AT22" s="71" t="s">
        <v>139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95230.32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95230.32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-95230.32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97.15" customHeight="1" x14ac:dyDescent="0.2">
      <c r="A23" s="81" t="s">
        <v>140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  <c r="AN23" s="70"/>
      <c r="AO23" s="71"/>
      <c r="AP23" s="71"/>
      <c r="AQ23" s="71"/>
      <c r="AR23" s="71"/>
      <c r="AS23" s="71"/>
      <c r="AT23" s="71" t="s">
        <v>141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2471.4699999999998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2471.4699999999998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-2471.4699999999998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121.5" customHeight="1" x14ac:dyDescent="0.2">
      <c r="A24" s="81" t="s">
        <v>142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N24" s="70"/>
      <c r="AO24" s="71"/>
      <c r="AP24" s="71"/>
      <c r="AQ24" s="71"/>
      <c r="AR24" s="71"/>
      <c r="AS24" s="71"/>
      <c r="AT24" s="71" t="s">
        <v>143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>
        <v>0.46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0.46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-0.46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85.15" customHeight="1" x14ac:dyDescent="0.2">
      <c r="A25" s="79" t="s">
        <v>144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80"/>
      <c r="AN25" s="70"/>
      <c r="AO25" s="71"/>
      <c r="AP25" s="71"/>
      <c r="AQ25" s="71"/>
      <c r="AR25" s="71"/>
      <c r="AS25" s="71"/>
      <c r="AT25" s="71" t="s">
        <v>145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133.34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133.34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-133.34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60.75" customHeight="1" x14ac:dyDescent="0.2">
      <c r="A26" s="79" t="s">
        <v>146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80"/>
      <c r="AN26" s="70"/>
      <c r="AO26" s="71"/>
      <c r="AP26" s="71"/>
      <c r="AQ26" s="71"/>
      <c r="AR26" s="71"/>
      <c r="AS26" s="71"/>
      <c r="AT26" s="71" t="s">
        <v>147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>
        <v>0.01</v>
      </c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0.01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-0.01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12.75" x14ac:dyDescent="0.2">
      <c r="A27" s="79" t="s">
        <v>148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  <c r="AN27" s="70"/>
      <c r="AO27" s="71"/>
      <c r="AP27" s="71"/>
      <c r="AQ27" s="71"/>
      <c r="AR27" s="71"/>
      <c r="AS27" s="71"/>
      <c r="AT27" s="71" t="s">
        <v>149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>
        <v>43000</v>
      </c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0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43000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48.6" customHeight="1" x14ac:dyDescent="0.2">
      <c r="A28" s="79" t="s">
        <v>150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80"/>
      <c r="AN28" s="70"/>
      <c r="AO28" s="71"/>
      <c r="AP28" s="71"/>
      <c r="AQ28" s="71"/>
      <c r="AR28" s="71"/>
      <c r="AS28" s="71"/>
      <c r="AT28" s="71" t="s">
        <v>151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v>163449.5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163449.5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-163449.5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24.2" customHeight="1" x14ac:dyDescent="0.2">
      <c r="A29" s="79" t="s">
        <v>152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70"/>
      <c r="AO29" s="71"/>
      <c r="AP29" s="71"/>
      <c r="AQ29" s="71"/>
      <c r="AR29" s="71"/>
      <c r="AS29" s="71"/>
      <c r="AT29" s="71" t="s">
        <v>153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>
        <v>5.55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5.55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-5.55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60.75" customHeight="1" x14ac:dyDescent="0.2">
      <c r="A30" s="79" t="s">
        <v>154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80"/>
      <c r="AN30" s="70"/>
      <c r="AO30" s="71"/>
      <c r="AP30" s="71"/>
      <c r="AQ30" s="71"/>
      <c r="AR30" s="71"/>
      <c r="AS30" s="71"/>
      <c r="AT30" s="71" t="s">
        <v>155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>
        <v>26000</v>
      </c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26000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97.15" customHeight="1" x14ac:dyDescent="0.2">
      <c r="A31" s="79" t="s">
        <v>156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80"/>
      <c r="AN31" s="70"/>
      <c r="AO31" s="71"/>
      <c r="AP31" s="71"/>
      <c r="AQ31" s="71"/>
      <c r="AR31" s="71"/>
      <c r="AS31" s="71"/>
      <c r="AT31" s="71" t="s">
        <v>157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>
        <v>42281.61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42281.61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-42281.61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72.95" customHeight="1" x14ac:dyDescent="0.2">
      <c r="A32" s="79" t="s">
        <v>158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70"/>
      <c r="AO32" s="71"/>
      <c r="AP32" s="71"/>
      <c r="AQ32" s="71"/>
      <c r="AR32" s="71"/>
      <c r="AS32" s="71"/>
      <c r="AT32" s="71" t="s">
        <v>159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>
        <v>119.98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119.98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-119.98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48.6" customHeight="1" x14ac:dyDescent="0.2">
      <c r="A33" s="79" t="s">
        <v>160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70"/>
      <c r="AO33" s="71"/>
      <c r="AP33" s="71"/>
      <c r="AQ33" s="71"/>
      <c r="AR33" s="71"/>
      <c r="AS33" s="71"/>
      <c r="AT33" s="71" t="s">
        <v>161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>
        <v>38000</v>
      </c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0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38000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85.15" customHeight="1" x14ac:dyDescent="0.2">
      <c r="A34" s="79" t="s">
        <v>162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70"/>
      <c r="AO34" s="71"/>
      <c r="AP34" s="71"/>
      <c r="AQ34" s="71"/>
      <c r="AR34" s="71"/>
      <c r="AS34" s="71"/>
      <c r="AT34" s="71" t="s">
        <v>163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>
        <v>32250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32250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-32250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48.6" customHeight="1" x14ac:dyDescent="0.2">
      <c r="A35" s="79" t="s">
        <v>164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70"/>
      <c r="AO35" s="71"/>
      <c r="AP35" s="71"/>
      <c r="AQ35" s="71"/>
      <c r="AR35" s="71"/>
      <c r="AS35" s="71"/>
      <c r="AT35" s="71" t="s">
        <v>165</v>
      </c>
      <c r="AU35" s="71"/>
      <c r="AV35" s="71"/>
      <c r="AW35" s="71"/>
      <c r="AX35" s="71"/>
      <c r="AY35" s="71"/>
      <c r="AZ35" s="71"/>
      <c r="BA35" s="71"/>
      <c r="BB35" s="71"/>
      <c r="BC35" s="72"/>
      <c r="BD35" s="24"/>
      <c r="BE35" s="24"/>
      <c r="BF35" s="24"/>
      <c r="BG35" s="24"/>
      <c r="BH35" s="24"/>
      <c r="BI35" s="73"/>
      <c r="BJ35" s="74">
        <v>202000</v>
      </c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>
        <f t="shared" si="0"/>
        <v>0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4">
        <f t="shared" si="1"/>
        <v>202000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8"/>
    </row>
    <row r="36" spans="1:166" ht="85.15" customHeight="1" x14ac:dyDescent="0.2">
      <c r="A36" s="79" t="s">
        <v>166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0"/>
      <c r="AN36" s="70"/>
      <c r="AO36" s="71"/>
      <c r="AP36" s="71"/>
      <c r="AQ36" s="71"/>
      <c r="AR36" s="71"/>
      <c r="AS36" s="71"/>
      <c r="AT36" s="71" t="s">
        <v>167</v>
      </c>
      <c r="AU36" s="71"/>
      <c r="AV36" s="71"/>
      <c r="AW36" s="71"/>
      <c r="AX36" s="71"/>
      <c r="AY36" s="71"/>
      <c r="AZ36" s="71"/>
      <c r="BA36" s="71"/>
      <c r="BB36" s="71"/>
      <c r="BC36" s="72"/>
      <c r="BD36" s="24"/>
      <c r="BE36" s="24"/>
      <c r="BF36" s="24"/>
      <c r="BG36" s="24"/>
      <c r="BH36" s="24"/>
      <c r="BI36" s="73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v>182530.56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5">
        <f t="shared" si="0"/>
        <v>182530.56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7"/>
      <c r="ET36" s="74">
        <f t="shared" si="1"/>
        <v>-182530.56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8"/>
    </row>
    <row r="37" spans="1:166" ht="60.75" customHeight="1" x14ac:dyDescent="0.2">
      <c r="A37" s="79" t="s">
        <v>168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80"/>
      <c r="AN37" s="70"/>
      <c r="AO37" s="71"/>
      <c r="AP37" s="71"/>
      <c r="AQ37" s="71"/>
      <c r="AR37" s="71"/>
      <c r="AS37" s="71"/>
      <c r="AT37" s="71" t="s">
        <v>169</v>
      </c>
      <c r="AU37" s="71"/>
      <c r="AV37" s="71"/>
      <c r="AW37" s="71"/>
      <c r="AX37" s="71"/>
      <c r="AY37" s="71"/>
      <c r="AZ37" s="71"/>
      <c r="BA37" s="71"/>
      <c r="BB37" s="71"/>
      <c r="BC37" s="72"/>
      <c r="BD37" s="24"/>
      <c r="BE37" s="24"/>
      <c r="BF37" s="24"/>
      <c r="BG37" s="24"/>
      <c r="BH37" s="24"/>
      <c r="BI37" s="73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>
        <v>591.27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5">
        <f t="shared" si="0"/>
        <v>591.27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7"/>
      <c r="ET37" s="74">
        <f t="shared" si="1"/>
        <v>-591.27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8"/>
    </row>
    <row r="38" spans="1:166" ht="85.15" customHeight="1" x14ac:dyDescent="0.2">
      <c r="A38" s="79" t="s">
        <v>170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80"/>
      <c r="AN38" s="70"/>
      <c r="AO38" s="71"/>
      <c r="AP38" s="71"/>
      <c r="AQ38" s="71"/>
      <c r="AR38" s="71"/>
      <c r="AS38" s="71"/>
      <c r="AT38" s="71" t="s">
        <v>171</v>
      </c>
      <c r="AU38" s="71"/>
      <c r="AV38" s="71"/>
      <c r="AW38" s="71"/>
      <c r="AX38" s="71"/>
      <c r="AY38" s="71"/>
      <c r="AZ38" s="71"/>
      <c r="BA38" s="71"/>
      <c r="BB38" s="71"/>
      <c r="BC38" s="72"/>
      <c r="BD38" s="24"/>
      <c r="BE38" s="24"/>
      <c r="BF38" s="24"/>
      <c r="BG38" s="24"/>
      <c r="BH38" s="24"/>
      <c r="BI38" s="73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>
        <v>100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5">
        <f t="shared" si="0"/>
        <v>100</v>
      </c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7"/>
      <c r="ET38" s="74">
        <f t="shared" si="1"/>
        <v>-100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8"/>
    </row>
    <row r="39" spans="1:166" ht="24.2" customHeight="1" x14ac:dyDescent="0.2">
      <c r="A39" s="79" t="s">
        <v>172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80"/>
      <c r="AN39" s="70"/>
      <c r="AO39" s="71"/>
      <c r="AP39" s="71"/>
      <c r="AQ39" s="71"/>
      <c r="AR39" s="71"/>
      <c r="AS39" s="71"/>
      <c r="AT39" s="71" t="s">
        <v>173</v>
      </c>
      <c r="AU39" s="71"/>
      <c r="AV39" s="71"/>
      <c r="AW39" s="71"/>
      <c r="AX39" s="71"/>
      <c r="AY39" s="71"/>
      <c r="AZ39" s="71"/>
      <c r="BA39" s="71"/>
      <c r="BB39" s="71"/>
      <c r="BC39" s="72"/>
      <c r="BD39" s="24"/>
      <c r="BE39" s="24"/>
      <c r="BF39" s="24"/>
      <c r="BG39" s="24"/>
      <c r="BH39" s="24"/>
      <c r="BI39" s="73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>
        <v>19504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5">
        <f t="shared" si="0"/>
        <v>19504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7"/>
      <c r="ET39" s="74">
        <f t="shared" si="1"/>
        <v>-19504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8"/>
    </row>
    <row r="40" spans="1:166" ht="36.4" customHeight="1" x14ac:dyDescent="0.2">
      <c r="A40" s="79" t="s">
        <v>174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/>
      <c r="AN40" s="70"/>
      <c r="AO40" s="71"/>
      <c r="AP40" s="71"/>
      <c r="AQ40" s="71"/>
      <c r="AR40" s="71"/>
      <c r="AS40" s="71"/>
      <c r="AT40" s="71" t="s">
        <v>175</v>
      </c>
      <c r="AU40" s="71"/>
      <c r="AV40" s="71"/>
      <c r="AW40" s="71"/>
      <c r="AX40" s="71"/>
      <c r="AY40" s="71"/>
      <c r="AZ40" s="71"/>
      <c r="BA40" s="71"/>
      <c r="BB40" s="71"/>
      <c r="BC40" s="72"/>
      <c r="BD40" s="24"/>
      <c r="BE40" s="24"/>
      <c r="BF40" s="24"/>
      <c r="BG40" s="24"/>
      <c r="BH40" s="24"/>
      <c r="BI40" s="73"/>
      <c r="BJ40" s="74">
        <v>221000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>
        <v>221000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5">
        <f t="shared" si="0"/>
        <v>221000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7"/>
      <c r="ET40" s="74">
        <f t="shared" si="1"/>
        <v>0</v>
      </c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8"/>
    </row>
    <row r="41" spans="1:166" ht="24.2" customHeight="1" x14ac:dyDescent="0.2">
      <c r="A41" s="79" t="s">
        <v>176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80"/>
      <c r="AN41" s="70"/>
      <c r="AO41" s="71"/>
      <c r="AP41" s="71"/>
      <c r="AQ41" s="71"/>
      <c r="AR41" s="71"/>
      <c r="AS41" s="71"/>
      <c r="AT41" s="71" t="s">
        <v>177</v>
      </c>
      <c r="AU41" s="71"/>
      <c r="AV41" s="71"/>
      <c r="AW41" s="71"/>
      <c r="AX41" s="71"/>
      <c r="AY41" s="71"/>
      <c r="AZ41" s="71"/>
      <c r="BA41" s="71"/>
      <c r="BB41" s="71"/>
      <c r="BC41" s="72"/>
      <c r="BD41" s="24"/>
      <c r="BE41" s="24"/>
      <c r="BF41" s="24"/>
      <c r="BG41" s="24"/>
      <c r="BH41" s="24"/>
      <c r="BI41" s="73"/>
      <c r="BJ41" s="74">
        <v>956000</v>
      </c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>
        <v>956000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>
        <f t="shared" si="0"/>
        <v>956000</v>
      </c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7"/>
      <c r="ET41" s="74">
        <f t="shared" si="1"/>
        <v>0</v>
      </c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8"/>
    </row>
    <row r="42" spans="1:166" ht="48.6" customHeight="1" x14ac:dyDescent="0.2">
      <c r="A42" s="79" t="s">
        <v>178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80"/>
      <c r="AN42" s="70"/>
      <c r="AO42" s="71"/>
      <c r="AP42" s="71"/>
      <c r="AQ42" s="71"/>
      <c r="AR42" s="71"/>
      <c r="AS42" s="71"/>
      <c r="AT42" s="71" t="s">
        <v>179</v>
      </c>
      <c r="AU42" s="71"/>
      <c r="AV42" s="71"/>
      <c r="AW42" s="71"/>
      <c r="AX42" s="71"/>
      <c r="AY42" s="71"/>
      <c r="AZ42" s="71"/>
      <c r="BA42" s="71"/>
      <c r="BB42" s="71"/>
      <c r="BC42" s="72"/>
      <c r="BD42" s="24"/>
      <c r="BE42" s="24"/>
      <c r="BF42" s="24"/>
      <c r="BG42" s="24"/>
      <c r="BH42" s="24"/>
      <c r="BI42" s="73"/>
      <c r="BJ42" s="74">
        <v>88353</v>
      </c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>
        <v>88353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5">
        <f t="shared" si="0"/>
        <v>88353</v>
      </c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4">
        <f t="shared" si="1"/>
        <v>0</v>
      </c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8"/>
    </row>
    <row r="43" spans="1:166" ht="72.95" customHeight="1" x14ac:dyDescent="0.2">
      <c r="A43" s="79" t="s">
        <v>180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80"/>
      <c r="AN43" s="70"/>
      <c r="AO43" s="71"/>
      <c r="AP43" s="71"/>
      <c r="AQ43" s="71"/>
      <c r="AR43" s="71"/>
      <c r="AS43" s="71"/>
      <c r="AT43" s="71" t="s">
        <v>181</v>
      </c>
      <c r="AU43" s="71"/>
      <c r="AV43" s="71"/>
      <c r="AW43" s="71"/>
      <c r="AX43" s="71"/>
      <c r="AY43" s="71"/>
      <c r="AZ43" s="71"/>
      <c r="BA43" s="71"/>
      <c r="BB43" s="71"/>
      <c r="BC43" s="72"/>
      <c r="BD43" s="24"/>
      <c r="BE43" s="24"/>
      <c r="BF43" s="24"/>
      <c r="BG43" s="24"/>
      <c r="BH43" s="24"/>
      <c r="BI43" s="73"/>
      <c r="BJ43" s="74">
        <v>2444399.69</v>
      </c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>
        <v>2444399.69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5">
        <f t="shared" si="0"/>
        <v>2444399.69</v>
      </c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7"/>
      <c r="ET43" s="74">
        <f t="shared" si="1"/>
        <v>0</v>
      </c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8"/>
    </row>
    <row r="44" spans="1:166" ht="60.75" customHeight="1" x14ac:dyDescent="0.2">
      <c r="A44" s="79" t="s">
        <v>182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80"/>
      <c r="AN44" s="70"/>
      <c r="AO44" s="71"/>
      <c r="AP44" s="71"/>
      <c r="AQ44" s="71"/>
      <c r="AR44" s="71"/>
      <c r="AS44" s="71"/>
      <c r="AT44" s="71" t="s">
        <v>183</v>
      </c>
      <c r="AU44" s="71"/>
      <c r="AV44" s="71"/>
      <c r="AW44" s="71"/>
      <c r="AX44" s="71"/>
      <c r="AY44" s="71"/>
      <c r="AZ44" s="71"/>
      <c r="BA44" s="71"/>
      <c r="BB44" s="71"/>
      <c r="BC44" s="72"/>
      <c r="BD44" s="24"/>
      <c r="BE44" s="24"/>
      <c r="BF44" s="24"/>
      <c r="BG44" s="24"/>
      <c r="BH44" s="24"/>
      <c r="BI44" s="73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>
        <v>-972000</v>
      </c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>
        <f t="shared" si="0"/>
        <v>-972000</v>
      </c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7"/>
      <c r="ET44" s="74">
        <f t="shared" si="1"/>
        <v>972000</v>
      </c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8"/>
    </row>
    <row r="45" spans="1:166" ht="1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1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1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</row>
    <row r="51" spans="1:166" ht="1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</row>
    <row r="52" spans="1:166" ht="1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</row>
    <row r="53" spans="1:166" ht="1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</row>
    <row r="54" spans="1:166" ht="12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13" t="s">
        <v>4</v>
      </c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9" t="s">
        <v>184</v>
      </c>
    </row>
    <row r="55" spans="1:166" ht="12.75" customHeight="1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</row>
    <row r="56" spans="1:166" ht="24" customHeight="1" x14ac:dyDescent="0.2">
      <c r="A56" s="53" t="s">
        <v>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4"/>
      <c r="AK56" s="57" t="s">
        <v>128</v>
      </c>
      <c r="AL56" s="53"/>
      <c r="AM56" s="53"/>
      <c r="AN56" s="53"/>
      <c r="AO56" s="53"/>
      <c r="AP56" s="54"/>
      <c r="AQ56" s="57" t="s">
        <v>185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C56" s="57" t="s">
        <v>186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57" t="s">
        <v>187</v>
      </c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4"/>
      <c r="CH56" s="47" t="s">
        <v>131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9"/>
      <c r="EK56" s="47" t="s">
        <v>188</v>
      </c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82"/>
    </row>
    <row r="57" spans="1:166" ht="78.7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8"/>
      <c r="AL57" s="55"/>
      <c r="AM57" s="55"/>
      <c r="AN57" s="55"/>
      <c r="AO57" s="55"/>
      <c r="AP57" s="56"/>
      <c r="AQ57" s="58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6"/>
      <c r="BC57" s="58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6"/>
      <c r="BU57" s="58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6"/>
      <c r="CH57" s="48" t="s">
        <v>189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9"/>
      <c r="CX57" s="47" t="s">
        <v>15</v>
      </c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9"/>
      <c r="DK57" s="47" t="s">
        <v>16</v>
      </c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9"/>
      <c r="DX57" s="47" t="s">
        <v>17</v>
      </c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9"/>
      <c r="EK57" s="58" t="s">
        <v>190</v>
      </c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6"/>
      <c r="EX57" s="47" t="s">
        <v>191</v>
      </c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82"/>
    </row>
    <row r="58" spans="1:166" ht="14.25" customHeight="1" x14ac:dyDescent="0.2">
      <c r="A58" s="51">
        <v>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2"/>
      <c r="AK58" s="41">
        <v>2</v>
      </c>
      <c r="AL58" s="42"/>
      <c r="AM58" s="42"/>
      <c r="AN58" s="42"/>
      <c r="AO58" s="42"/>
      <c r="AP58" s="43"/>
      <c r="AQ58" s="41">
        <v>3</v>
      </c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/>
      <c r="BC58" s="41">
        <v>4</v>
      </c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3"/>
      <c r="BU58" s="41">
        <v>5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3"/>
      <c r="CH58" s="41">
        <v>6</v>
      </c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3"/>
      <c r="CX58" s="41">
        <v>7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3"/>
      <c r="DK58" s="41">
        <v>8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3"/>
      <c r="DX58" s="41">
        <v>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3"/>
      <c r="EK58" s="41">
        <v>10</v>
      </c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61">
        <v>11</v>
      </c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8"/>
    </row>
    <row r="59" spans="1:166" ht="15" customHeight="1" x14ac:dyDescent="0.2">
      <c r="A59" s="62" t="s">
        <v>33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3" t="s">
        <v>34</v>
      </c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7">
        <v>4515061.6900000004</v>
      </c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>
        <v>4515061.6900000004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>
        <v>4510939.38</v>
      </c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>
        <f t="shared" ref="DX59:DX90" si="2">CH59+CX59+DK59</f>
        <v>4510939.38</v>
      </c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>
        <f t="shared" ref="EK59:EK90" si="3">BC59-DX59</f>
        <v>4122.3100000005215</v>
      </c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>
        <f t="shared" ref="EX59:EX90" si="4">BU59-DX59</f>
        <v>4122.3100000005215</v>
      </c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8"/>
    </row>
    <row r="60" spans="1:166" ht="15" customHeight="1" x14ac:dyDescent="0.2">
      <c r="A60" s="69" t="s">
        <v>135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70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4515061.6900000004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4515061.6900000004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>
        <v>4510939.38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4510939.38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4122.3100000005215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4122.3100000005215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12.75" x14ac:dyDescent="0.2">
      <c r="A61" s="79" t="s">
        <v>192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80"/>
      <c r="AK61" s="70"/>
      <c r="AL61" s="71"/>
      <c r="AM61" s="71"/>
      <c r="AN61" s="71"/>
      <c r="AO61" s="71"/>
      <c r="AP61" s="71"/>
      <c r="AQ61" s="71" t="s">
        <v>36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6723.03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6723.03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6723.03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6723.03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12.75" x14ac:dyDescent="0.2">
      <c r="A62" s="79" t="s">
        <v>192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80"/>
      <c r="AK62" s="70"/>
      <c r="AL62" s="71"/>
      <c r="AM62" s="71"/>
      <c r="AN62" s="71"/>
      <c r="AO62" s="71"/>
      <c r="AP62" s="71"/>
      <c r="AQ62" s="71" t="s">
        <v>37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19597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19597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>
        <v>19597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19597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12.75" x14ac:dyDescent="0.2">
      <c r="A63" s="79" t="s">
        <v>192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80"/>
      <c r="AK63" s="70"/>
      <c r="AL63" s="71"/>
      <c r="AM63" s="71"/>
      <c r="AN63" s="71"/>
      <c r="AO63" s="71"/>
      <c r="AP63" s="71"/>
      <c r="AQ63" s="71" t="s">
        <v>38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195404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195404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195404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195404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0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12.75" x14ac:dyDescent="0.2">
      <c r="A64" s="79" t="s">
        <v>192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80"/>
      <c r="AK64" s="70"/>
      <c r="AL64" s="71"/>
      <c r="AM64" s="71"/>
      <c r="AN64" s="71"/>
      <c r="AO64" s="71"/>
      <c r="AP64" s="71"/>
      <c r="AQ64" s="71" t="s">
        <v>39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266522.15999999997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266522.15999999997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266522.15999999997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266522.15999999997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0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24.2" customHeight="1" x14ac:dyDescent="0.2">
      <c r="A65" s="79" t="s">
        <v>193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80"/>
      <c r="AK65" s="70"/>
      <c r="AL65" s="71"/>
      <c r="AM65" s="71"/>
      <c r="AN65" s="71"/>
      <c r="AO65" s="71"/>
      <c r="AP65" s="71"/>
      <c r="AQ65" s="71" t="s">
        <v>40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5918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5918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5918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5918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24.2" customHeight="1" x14ac:dyDescent="0.2">
      <c r="A66" s="79" t="s">
        <v>193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80"/>
      <c r="AK66" s="70"/>
      <c r="AL66" s="71"/>
      <c r="AM66" s="71"/>
      <c r="AN66" s="71"/>
      <c r="AO66" s="71"/>
      <c r="AP66" s="71"/>
      <c r="AQ66" s="71" t="s">
        <v>41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59013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59013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59013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59013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0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0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24.2" customHeight="1" x14ac:dyDescent="0.2">
      <c r="A67" s="79" t="s">
        <v>193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80"/>
      <c r="AK67" s="70"/>
      <c r="AL67" s="71"/>
      <c r="AM67" s="71"/>
      <c r="AN67" s="71"/>
      <c r="AO67" s="71"/>
      <c r="AP67" s="71"/>
      <c r="AQ67" s="71" t="s">
        <v>42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79477.84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79477.84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79477.84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79477.84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12.75" x14ac:dyDescent="0.2">
      <c r="A68" s="79" t="s">
        <v>192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80"/>
      <c r="AK68" s="70"/>
      <c r="AL68" s="71"/>
      <c r="AM68" s="71"/>
      <c r="AN68" s="71"/>
      <c r="AO68" s="71"/>
      <c r="AP68" s="71"/>
      <c r="AQ68" s="71" t="s">
        <v>43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833.83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833.83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833.83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833.83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12.75" x14ac:dyDescent="0.2">
      <c r="A69" s="79" t="s">
        <v>192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80"/>
      <c r="AK69" s="70"/>
      <c r="AL69" s="71"/>
      <c r="AM69" s="71"/>
      <c r="AN69" s="71"/>
      <c r="AO69" s="71"/>
      <c r="AP69" s="71"/>
      <c r="AQ69" s="71" t="s">
        <v>44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255000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255000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255000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255000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0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0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12.75" x14ac:dyDescent="0.2">
      <c r="A70" s="79" t="s">
        <v>192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80"/>
      <c r="AK70" s="70"/>
      <c r="AL70" s="71"/>
      <c r="AM70" s="71"/>
      <c r="AN70" s="71"/>
      <c r="AO70" s="71"/>
      <c r="AP70" s="71"/>
      <c r="AQ70" s="71" t="s">
        <v>45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11494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11494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>
        <v>11494</v>
      </c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11494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24.2" customHeight="1" x14ac:dyDescent="0.2">
      <c r="A71" s="79" t="s">
        <v>193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80"/>
      <c r="AK71" s="70"/>
      <c r="AL71" s="71"/>
      <c r="AM71" s="71"/>
      <c r="AN71" s="71"/>
      <c r="AO71" s="71"/>
      <c r="AP71" s="71"/>
      <c r="AQ71" s="71" t="s">
        <v>46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3251.81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3251.81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>
        <v>3251.81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3251.81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24.2" customHeight="1" x14ac:dyDescent="0.2">
      <c r="A72" s="79" t="s">
        <v>193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80"/>
      <c r="AK72" s="70"/>
      <c r="AL72" s="71"/>
      <c r="AM72" s="71"/>
      <c r="AN72" s="71"/>
      <c r="AO72" s="71"/>
      <c r="AP72" s="71"/>
      <c r="AQ72" s="71" t="s">
        <v>47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77000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77000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77000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77000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0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0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24.2" customHeight="1" x14ac:dyDescent="0.2">
      <c r="A73" s="79" t="s">
        <v>193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80"/>
      <c r="AK73" s="70"/>
      <c r="AL73" s="71"/>
      <c r="AM73" s="71"/>
      <c r="AN73" s="71"/>
      <c r="AO73" s="71"/>
      <c r="AP73" s="71"/>
      <c r="AQ73" s="71" t="s">
        <v>48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3471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3471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>
        <v>3471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3471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12.75" x14ac:dyDescent="0.2">
      <c r="A74" s="79" t="s">
        <v>194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80"/>
      <c r="AK74" s="70"/>
      <c r="AL74" s="71"/>
      <c r="AM74" s="71"/>
      <c r="AN74" s="71"/>
      <c r="AO74" s="71"/>
      <c r="AP74" s="71"/>
      <c r="AQ74" s="71" t="s">
        <v>49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10000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10000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10000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10000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0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0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12.75" x14ac:dyDescent="0.2">
      <c r="A75" s="79" t="s">
        <v>195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80"/>
      <c r="AK75" s="70"/>
      <c r="AL75" s="71"/>
      <c r="AM75" s="71"/>
      <c r="AN75" s="71"/>
      <c r="AO75" s="71"/>
      <c r="AP75" s="71"/>
      <c r="AQ75" s="71" t="s">
        <v>50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105200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105200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105200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105200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24.2" customHeight="1" x14ac:dyDescent="0.2">
      <c r="A76" s="79" t="s">
        <v>196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80"/>
      <c r="AK76" s="70"/>
      <c r="AL76" s="71"/>
      <c r="AM76" s="71"/>
      <c r="AN76" s="71"/>
      <c r="AO76" s="71"/>
      <c r="AP76" s="71"/>
      <c r="AQ76" s="71" t="s">
        <v>51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36000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36000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36000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36000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0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0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12.75" x14ac:dyDescent="0.2">
      <c r="A77" s="79" t="s">
        <v>197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80"/>
      <c r="AK77" s="70"/>
      <c r="AL77" s="71"/>
      <c r="AM77" s="71"/>
      <c r="AN77" s="71"/>
      <c r="AO77" s="71"/>
      <c r="AP77" s="71"/>
      <c r="AQ77" s="71" t="s">
        <v>52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4000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4000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4000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4000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0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0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12.75" x14ac:dyDescent="0.2">
      <c r="A78" s="79" t="s">
        <v>197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80"/>
      <c r="AK78" s="70"/>
      <c r="AL78" s="71"/>
      <c r="AM78" s="71"/>
      <c r="AN78" s="71"/>
      <c r="AO78" s="71"/>
      <c r="AP78" s="71"/>
      <c r="AQ78" s="71" t="s">
        <v>53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1431.66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1431.66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>
        <v>1431.66</v>
      </c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1431.66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12.75" x14ac:dyDescent="0.2">
      <c r="A79" s="79" t="s">
        <v>197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80"/>
      <c r="AK79" s="70"/>
      <c r="AL79" s="71"/>
      <c r="AM79" s="71"/>
      <c r="AN79" s="71"/>
      <c r="AO79" s="71"/>
      <c r="AP79" s="71"/>
      <c r="AQ79" s="71" t="s">
        <v>54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5000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5000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>
        <v>5000</v>
      </c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5000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12.75" x14ac:dyDescent="0.2">
      <c r="A80" s="79" t="s">
        <v>198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80"/>
      <c r="AK80" s="70"/>
      <c r="AL80" s="71"/>
      <c r="AM80" s="71"/>
      <c r="AN80" s="71"/>
      <c r="AO80" s="71"/>
      <c r="AP80" s="71"/>
      <c r="AQ80" s="71" t="s">
        <v>55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4034.09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4034.09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>
        <v>4034.09</v>
      </c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4034.09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24.2" customHeight="1" x14ac:dyDescent="0.2">
      <c r="A81" s="79" t="s">
        <v>199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80"/>
      <c r="AK81" s="70"/>
      <c r="AL81" s="71"/>
      <c r="AM81" s="71"/>
      <c r="AN81" s="71"/>
      <c r="AO81" s="71"/>
      <c r="AP81" s="71"/>
      <c r="AQ81" s="71" t="s">
        <v>56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35000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35000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>
        <v>35000</v>
      </c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35000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0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0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24.2" customHeight="1" x14ac:dyDescent="0.2">
      <c r="A82" s="79" t="s">
        <v>199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80"/>
      <c r="AK82" s="70"/>
      <c r="AL82" s="71"/>
      <c r="AM82" s="71"/>
      <c r="AN82" s="71"/>
      <c r="AO82" s="71"/>
      <c r="AP82" s="71"/>
      <c r="AQ82" s="71" t="s">
        <v>57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15000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15000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>
        <v>15000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15000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0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0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24.2" customHeight="1" x14ac:dyDescent="0.2">
      <c r="A83" s="79" t="s">
        <v>200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80"/>
      <c r="AK83" s="70"/>
      <c r="AL83" s="71"/>
      <c r="AM83" s="71"/>
      <c r="AN83" s="71"/>
      <c r="AO83" s="71"/>
      <c r="AP83" s="71"/>
      <c r="AQ83" s="71" t="s">
        <v>58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9320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9320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>
        <v>5320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si="2"/>
        <v>5320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si="3"/>
        <v>4000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si="4"/>
        <v>4000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12.75" x14ac:dyDescent="0.2">
      <c r="A84" s="79" t="s">
        <v>201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80"/>
      <c r="AK84" s="70"/>
      <c r="AL84" s="71"/>
      <c r="AM84" s="71"/>
      <c r="AN84" s="71"/>
      <c r="AO84" s="71"/>
      <c r="AP84" s="71"/>
      <c r="AQ84" s="71" t="s">
        <v>59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600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600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>
        <v>519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2"/>
        <v>519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3"/>
        <v>81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4"/>
        <v>81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12.75" x14ac:dyDescent="0.2">
      <c r="A85" s="79" t="s">
        <v>201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80"/>
      <c r="AK85" s="70"/>
      <c r="AL85" s="71"/>
      <c r="AM85" s="71"/>
      <c r="AN85" s="71"/>
      <c r="AO85" s="71"/>
      <c r="AP85" s="71"/>
      <c r="AQ85" s="71" t="s">
        <v>60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10000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10000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10000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si="2"/>
        <v>10000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si="3"/>
        <v>0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si="4"/>
        <v>0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12.75" x14ac:dyDescent="0.2">
      <c r="A86" s="79" t="s">
        <v>201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80"/>
      <c r="AK86" s="70"/>
      <c r="AL86" s="71"/>
      <c r="AM86" s="71"/>
      <c r="AN86" s="71"/>
      <c r="AO86" s="71"/>
      <c r="AP86" s="71"/>
      <c r="AQ86" s="71" t="s">
        <v>61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44331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44331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>
        <v>44331</v>
      </c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2"/>
        <v>44331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3"/>
        <v>0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4"/>
        <v>0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12.75" x14ac:dyDescent="0.2">
      <c r="A87" s="79" t="s">
        <v>201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80"/>
      <c r="AK87" s="70"/>
      <c r="AL87" s="71"/>
      <c r="AM87" s="71"/>
      <c r="AN87" s="71"/>
      <c r="AO87" s="71"/>
      <c r="AP87" s="71"/>
      <c r="AQ87" s="71" t="s">
        <v>62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1300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1300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1300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2"/>
        <v>1300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3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4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12.75" x14ac:dyDescent="0.2">
      <c r="A88" s="79" t="s">
        <v>201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80"/>
      <c r="AK88" s="70"/>
      <c r="AL88" s="71"/>
      <c r="AM88" s="71"/>
      <c r="AN88" s="71"/>
      <c r="AO88" s="71"/>
      <c r="AP88" s="71"/>
      <c r="AQ88" s="71" t="s">
        <v>63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300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300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>
        <v>300</v>
      </c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si="2"/>
        <v>300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si="3"/>
        <v>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si="4"/>
        <v>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48.6" customHeight="1" x14ac:dyDescent="0.2">
      <c r="A89" s="79" t="s">
        <v>202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80"/>
      <c r="AK89" s="70"/>
      <c r="AL89" s="71"/>
      <c r="AM89" s="71"/>
      <c r="AN89" s="71"/>
      <c r="AO89" s="71"/>
      <c r="AP89" s="71"/>
      <c r="AQ89" s="71" t="s">
        <v>64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1676.87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1676.87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>
        <v>1676.87</v>
      </c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2"/>
        <v>1676.87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3"/>
        <v>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4"/>
        <v>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36.4" customHeight="1" x14ac:dyDescent="0.2">
      <c r="A90" s="79" t="s">
        <v>203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80"/>
      <c r="AK90" s="70"/>
      <c r="AL90" s="71"/>
      <c r="AM90" s="71"/>
      <c r="AN90" s="71"/>
      <c r="AO90" s="71"/>
      <c r="AP90" s="71"/>
      <c r="AQ90" s="71" t="s">
        <v>65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1000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1000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1000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si="2"/>
        <v>1000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si="3"/>
        <v>0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si="4"/>
        <v>0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36.4" customHeight="1" x14ac:dyDescent="0.2">
      <c r="A91" s="79" t="s">
        <v>204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80"/>
      <c r="AK91" s="70"/>
      <c r="AL91" s="71"/>
      <c r="AM91" s="71"/>
      <c r="AN91" s="71"/>
      <c r="AO91" s="71"/>
      <c r="AP91" s="71"/>
      <c r="AQ91" s="71" t="s">
        <v>66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480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480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480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ref="DX91:DX122" si="5">CH91+CX91+DK91</f>
        <v>480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ref="EK91:EK122" si="6">BC91-DX91</f>
        <v>0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ref="EX91:EX122" si="7">BU91-DX91</f>
        <v>0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12.75" x14ac:dyDescent="0.2">
      <c r="A92" s="79" t="s">
        <v>198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80"/>
      <c r="AK92" s="70"/>
      <c r="AL92" s="71"/>
      <c r="AM92" s="71"/>
      <c r="AN92" s="71"/>
      <c r="AO92" s="71"/>
      <c r="AP92" s="71"/>
      <c r="AQ92" s="71" t="s">
        <v>67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1446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1446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1446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5"/>
        <v>1446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6"/>
        <v>0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7"/>
        <v>0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12.75" x14ac:dyDescent="0.2">
      <c r="A93" s="79" t="s">
        <v>201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80"/>
      <c r="AK93" s="70"/>
      <c r="AL93" s="71"/>
      <c r="AM93" s="71"/>
      <c r="AN93" s="71"/>
      <c r="AO93" s="71"/>
      <c r="AP93" s="71"/>
      <c r="AQ93" s="71" t="s">
        <v>68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83200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83200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83200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5"/>
        <v>83200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6"/>
        <v>0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7"/>
        <v>0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12.75" x14ac:dyDescent="0.2">
      <c r="A94" s="79" t="s">
        <v>201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80"/>
      <c r="AK94" s="70"/>
      <c r="AL94" s="71"/>
      <c r="AM94" s="71"/>
      <c r="AN94" s="71"/>
      <c r="AO94" s="71"/>
      <c r="AP94" s="71"/>
      <c r="AQ94" s="71" t="s">
        <v>69</v>
      </c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4">
        <v>25121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>
        <v>25121</v>
      </c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>
        <v>25121</v>
      </c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>
        <f t="shared" si="5"/>
        <v>25121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>
        <f t="shared" si="6"/>
        <v>0</v>
      </c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>
        <f t="shared" si="7"/>
        <v>0</v>
      </c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8"/>
    </row>
    <row r="95" spans="1:166" ht="12.75" x14ac:dyDescent="0.2">
      <c r="A95" s="79" t="s">
        <v>201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80"/>
      <c r="AK95" s="70"/>
      <c r="AL95" s="71"/>
      <c r="AM95" s="71"/>
      <c r="AN95" s="71"/>
      <c r="AO95" s="71"/>
      <c r="AP95" s="71"/>
      <c r="AQ95" s="71" t="s">
        <v>70</v>
      </c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4">
        <v>76900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>
        <v>76900</v>
      </c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>
        <v>76900</v>
      </c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>
        <f t="shared" si="5"/>
        <v>76900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>
        <f t="shared" si="6"/>
        <v>0</v>
      </c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>
        <f t="shared" si="7"/>
        <v>0</v>
      </c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8"/>
    </row>
    <row r="96" spans="1:166" ht="12.75" x14ac:dyDescent="0.2">
      <c r="A96" s="79" t="s">
        <v>201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80"/>
      <c r="AK96" s="70"/>
      <c r="AL96" s="71"/>
      <c r="AM96" s="71"/>
      <c r="AN96" s="71"/>
      <c r="AO96" s="71"/>
      <c r="AP96" s="71"/>
      <c r="AQ96" s="71" t="s">
        <v>71</v>
      </c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4">
        <v>9900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>
        <v>9900</v>
      </c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>
        <v>9900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>
        <f t="shared" si="5"/>
        <v>9900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>
        <f t="shared" si="6"/>
        <v>0</v>
      </c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>
        <f t="shared" si="7"/>
        <v>0</v>
      </c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8"/>
    </row>
    <row r="97" spans="1:166" ht="24.2" customHeight="1" x14ac:dyDescent="0.2">
      <c r="A97" s="79" t="s">
        <v>196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80"/>
      <c r="AK97" s="70"/>
      <c r="AL97" s="71"/>
      <c r="AM97" s="71"/>
      <c r="AN97" s="71"/>
      <c r="AO97" s="71"/>
      <c r="AP97" s="71"/>
      <c r="AQ97" s="71" t="s">
        <v>72</v>
      </c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4">
        <v>2792.24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>
        <v>2792.24</v>
      </c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>
        <v>2792.24</v>
      </c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>
        <f t="shared" si="5"/>
        <v>2792.24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>
        <f t="shared" si="6"/>
        <v>0</v>
      </c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>
        <f t="shared" si="7"/>
        <v>0</v>
      </c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8"/>
    </row>
    <row r="98" spans="1:166" ht="12.75" x14ac:dyDescent="0.2">
      <c r="A98" s="79" t="s">
        <v>197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80"/>
      <c r="AK98" s="70"/>
      <c r="AL98" s="71"/>
      <c r="AM98" s="71"/>
      <c r="AN98" s="71"/>
      <c r="AO98" s="71"/>
      <c r="AP98" s="71"/>
      <c r="AQ98" s="71" t="s">
        <v>73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4">
        <v>10000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>
        <v>10000</v>
      </c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>
        <v>10000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>
        <f t="shared" si="5"/>
        <v>10000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>
        <f t="shared" si="6"/>
        <v>0</v>
      </c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>
        <f t="shared" si="7"/>
        <v>0</v>
      </c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8"/>
    </row>
    <row r="99" spans="1:166" ht="24.2" customHeight="1" x14ac:dyDescent="0.2">
      <c r="A99" s="79" t="s">
        <v>205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80"/>
      <c r="AK99" s="70"/>
      <c r="AL99" s="71"/>
      <c r="AM99" s="71"/>
      <c r="AN99" s="71"/>
      <c r="AO99" s="71"/>
      <c r="AP99" s="71"/>
      <c r="AQ99" s="71" t="s">
        <v>74</v>
      </c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4">
        <v>1360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>
        <v>1360</v>
      </c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>
        <v>1360</v>
      </c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>
        <f t="shared" si="5"/>
        <v>1360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>
        <f t="shared" si="6"/>
        <v>0</v>
      </c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>
        <f t="shared" si="7"/>
        <v>0</v>
      </c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8"/>
    </row>
    <row r="100" spans="1:166" ht="24.2" customHeight="1" x14ac:dyDescent="0.2">
      <c r="A100" s="79" t="s">
        <v>200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80"/>
      <c r="AK100" s="70"/>
      <c r="AL100" s="71"/>
      <c r="AM100" s="71"/>
      <c r="AN100" s="71"/>
      <c r="AO100" s="71"/>
      <c r="AP100" s="71"/>
      <c r="AQ100" s="71" t="s">
        <v>75</v>
      </c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4">
        <v>22500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>
        <v>22500</v>
      </c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>
        <v>22500</v>
      </c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>
        <f t="shared" si="5"/>
        <v>22500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>
        <f t="shared" si="6"/>
        <v>0</v>
      </c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>
        <f t="shared" si="7"/>
        <v>0</v>
      </c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8"/>
    </row>
    <row r="101" spans="1:166" ht="12.75" x14ac:dyDescent="0.2">
      <c r="A101" s="79" t="s">
        <v>197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80"/>
      <c r="AK101" s="70"/>
      <c r="AL101" s="71"/>
      <c r="AM101" s="71"/>
      <c r="AN101" s="71"/>
      <c r="AO101" s="71"/>
      <c r="AP101" s="71"/>
      <c r="AQ101" s="71" t="s">
        <v>76</v>
      </c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4">
        <v>4088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4088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4088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>
        <f t="shared" si="5"/>
        <v>4088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>
        <f t="shared" si="6"/>
        <v>0</v>
      </c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>
        <f t="shared" si="7"/>
        <v>0</v>
      </c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8"/>
    </row>
    <row r="102" spans="1:166" ht="12.75" x14ac:dyDescent="0.2">
      <c r="A102" s="79" t="s">
        <v>192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80"/>
      <c r="AK102" s="70"/>
      <c r="AL102" s="71"/>
      <c r="AM102" s="71"/>
      <c r="AN102" s="71"/>
      <c r="AO102" s="71"/>
      <c r="AP102" s="71"/>
      <c r="AQ102" s="71" t="s">
        <v>77</v>
      </c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4">
        <v>62713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>
        <v>62713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>
        <v>62713</v>
      </c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>
        <f t="shared" si="5"/>
        <v>62713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>
        <f t="shared" si="6"/>
        <v>0</v>
      </c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>
        <f t="shared" si="7"/>
        <v>0</v>
      </c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8"/>
    </row>
    <row r="103" spans="1:166" ht="24.2" customHeight="1" x14ac:dyDescent="0.2">
      <c r="A103" s="79" t="s">
        <v>193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80"/>
      <c r="AK103" s="70"/>
      <c r="AL103" s="71"/>
      <c r="AM103" s="71"/>
      <c r="AN103" s="71"/>
      <c r="AO103" s="71"/>
      <c r="AP103" s="71"/>
      <c r="AQ103" s="71" t="s">
        <v>78</v>
      </c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4">
        <v>18940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>
        <v>18940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>
        <v>18940</v>
      </c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>
        <f t="shared" si="5"/>
        <v>18940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>
        <f t="shared" si="6"/>
        <v>0</v>
      </c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>
        <f t="shared" si="7"/>
        <v>0</v>
      </c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8"/>
    </row>
    <row r="104" spans="1:166" ht="24.2" customHeight="1" x14ac:dyDescent="0.2">
      <c r="A104" s="79" t="s">
        <v>196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80"/>
      <c r="AK104" s="70"/>
      <c r="AL104" s="71"/>
      <c r="AM104" s="71"/>
      <c r="AN104" s="71"/>
      <c r="AO104" s="71"/>
      <c r="AP104" s="71"/>
      <c r="AQ104" s="71" t="s">
        <v>79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4">
        <v>1700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>
        <v>1700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>
        <v>1700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>
        <f t="shared" si="5"/>
        <v>1700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>
        <f t="shared" si="6"/>
        <v>0</v>
      </c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>
        <f t="shared" si="7"/>
        <v>0</v>
      </c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8"/>
    </row>
    <row r="105" spans="1:166" ht="24.2" customHeight="1" x14ac:dyDescent="0.2">
      <c r="A105" s="79" t="s">
        <v>200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80"/>
      <c r="AK105" s="70"/>
      <c r="AL105" s="71"/>
      <c r="AM105" s="71"/>
      <c r="AN105" s="71"/>
      <c r="AO105" s="71"/>
      <c r="AP105" s="71"/>
      <c r="AQ105" s="71" t="s">
        <v>80</v>
      </c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4">
        <v>5000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>
        <v>5000</v>
      </c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>
        <v>5000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>
        <f t="shared" si="5"/>
        <v>5000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>
        <f t="shared" si="6"/>
        <v>0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>
        <f t="shared" si="7"/>
        <v>0</v>
      </c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8"/>
    </row>
    <row r="106" spans="1:166" ht="12.75" x14ac:dyDescent="0.2">
      <c r="A106" s="79" t="s">
        <v>197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80"/>
      <c r="AK106" s="70"/>
      <c r="AL106" s="71"/>
      <c r="AM106" s="71"/>
      <c r="AN106" s="71"/>
      <c r="AO106" s="71"/>
      <c r="AP106" s="71"/>
      <c r="AQ106" s="71" t="s">
        <v>81</v>
      </c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4">
        <v>56600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>
        <v>56600</v>
      </c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>
        <v>56600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>
        <f t="shared" si="5"/>
        <v>56600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>
        <f t="shared" si="6"/>
        <v>0</v>
      </c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>
        <f t="shared" si="7"/>
        <v>0</v>
      </c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8"/>
    </row>
    <row r="107" spans="1:166" ht="12.75" x14ac:dyDescent="0.2">
      <c r="A107" s="79" t="s">
        <v>197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80"/>
      <c r="AK107" s="70"/>
      <c r="AL107" s="71"/>
      <c r="AM107" s="71"/>
      <c r="AN107" s="71"/>
      <c r="AO107" s="71"/>
      <c r="AP107" s="71"/>
      <c r="AQ107" s="71" t="s">
        <v>82</v>
      </c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4">
        <v>73400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>
        <v>73400</v>
      </c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>
        <v>73400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>
        <f t="shared" si="5"/>
        <v>73400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>
        <f t="shared" si="6"/>
        <v>0</v>
      </c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>
        <f t="shared" si="7"/>
        <v>0</v>
      </c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8"/>
    </row>
    <row r="108" spans="1:166" ht="24.2" customHeight="1" x14ac:dyDescent="0.2">
      <c r="A108" s="79" t="s">
        <v>196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80"/>
      <c r="AK108" s="70"/>
      <c r="AL108" s="71"/>
      <c r="AM108" s="71"/>
      <c r="AN108" s="71"/>
      <c r="AO108" s="71"/>
      <c r="AP108" s="71"/>
      <c r="AQ108" s="71" t="s">
        <v>83</v>
      </c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4">
        <v>243000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>
        <v>243000</v>
      </c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>
        <v>243000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>
        <f t="shared" si="5"/>
        <v>243000</v>
      </c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>
        <f t="shared" si="6"/>
        <v>0</v>
      </c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>
        <f t="shared" si="7"/>
        <v>0</v>
      </c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24.2" customHeight="1" x14ac:dyDescent="0.2">
      <c r="A109" s="79" t="s">
        <v>196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80"/>
      <c r="AK109" s="70"/>
      <c r="AL109" s="71"/>
      <c r="AM109" s="71"/>
      <c r="AN109" s="71"/>
      <c r="AO109" s="71"/>
      <c r="AP109" s="71"/>
      <c r="AQ109" s="71" t="s">
        <v>84</v>
      </c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4">
        <v>972000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>
        <v>972000</v>
      </c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>
        <v>972000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>
        <f t="shared" si="5"/>
        <v>972000</v>
      </c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>
        <f t="shared" si="6"/>
        <v>0</v>
      </c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>
        <f t="shared" si="7"/>
        <v>0</v>
      </c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24.2" customHeight="1" x14ac:dyDescent="0.2">
      <c r="A110" s="79" t="s">
        <v>205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80"/>
      <c r="AK110" s="70"/>
      <c r="AL110" s="71"/>
      <c r="AM110" s="71"/>
      <c r="AN110" s="71"/>
      <c r="AO110" s="71"/>
      <c r="AP110" s="71"/>
      <c r="AQ110" s="71" t="s">
        <v>85</v>
      </c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4">
        <v>152545.96</v>
      </c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>
        <v>152545.96</v>
      </c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>
        <v>152545.96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>
        <f t="shared" si="5"/>
        <v>152545.96</v>
      </c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>
        <f t="shared" si="6"/>
        <v>0</v>
      </c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>
        <f t="shared" si="7"/>
        <v>0</v>
      </c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24.2" customHeight="1" x14ac:dyDescent="0.2">
      <c r="A111" s="79" t="s">
        <v>205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80"/>
      <c r="AK111" s="70"/>
      <c r="AL111" s="71"/>
      <c r="AM111" s="71"/>
      <c r="AN111" s="71"/>
      <c r="AO111" s="71"/>
      <c r="AP111" s="71"/>
      <c r="AQ111" s="71" t="s">
        <v>86</v>
      </c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4">
        <v>30500</v>
      </c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>
        <v>30500</v>
      </c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>
        <v>30500</v>
      </c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>
        <f t="shared" si="5"/>
        <v>30500</v>
      </c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>
        <f t="shared" si="6"/>
        <v>0</v>
      </c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>
        <f t="shared" si="7"/>
        <v>0</v>
      </c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24.2" customHeight="1" x14ac:dyDescent="0.2">
      <c r="A112" s="79" t="s">
        <v>205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80"/>
      <c r="AK112" s="70"/>
      <c r="AL112" s="71"/>
      <c r="AM112" s="71"/>
      <c r="AN112" s="71"/>
      <c r="AO112" s="71"/>
      <c r="AP112" s="71"/>
      <c r="AQ112" s="71" t="s">
        <v>87</v>
      </c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4">
        <v>856000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>
        <v>856000</v>
      </c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>
        <v>856000</v>
      </c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>
        <f t="shared" si="5"/>
        <v>856000</v>
      </c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>
        <f t="shared" si="6"/>
        <v>0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>
        <f t="shared" si="7"/>
        <v>0</v>
      </c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36.4" customHeight="1" x14ac:dyDescent="0.2">
      <c r="A113" s="79" t="s">
        <v>206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80"/>
      <c r="AK113" s="70"/>
      <c r="AL113" s="71"/>
      <c r="AM113" s="71"/>
      <c r="AN113" s="71"/>
      <c r="AO113" s="71"/>
      <c r="AP113" s="71"/>
      <c r="AQ113" s="71" t="s">
        <v>88</v>
      </c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4">
        <v>30954.04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>
        <v>30954.04</v>
      </c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>
        <v>30954.04</v>
      </c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>
        <f t="shared" si="5"/>
        <v>30954.04</v>
      </c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>
        <f t="shared" si="6"/>
        <v>0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>
        <f t="shared" si="7"/>
        <v>0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12.75" x14ac:dyDescent="0.2">
      <c r="A114" s="79" t="s">
        <v>197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80"/>
      <c r="AK114" s="70"/>
      <c r="AL114" s="71"/>
      <c r="AM114" s="71"/>
      <c r="AN114" s="71"/>
      <c r="AO114" s="71"/>
      <c r="AP114" s="71"/>
      <c r="AQ114" s="71" t="s">
        <v>89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4">
        <v>17790.400000000001</v>
      </c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>
        <v>17790.400000000001</v>
      </c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>
        <v>17790.400000000001</v>
      </c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>
        <f t="shared" si="5"/>
        <v>17790.400000000001</v>
      </c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>
        <f t="shared" si="6"/>
        <v>0</v>
      </c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>
        <f t="shared" si="7"/>
        <v>0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12.75" x14ac:dyDescent="0.2">
      <c r="A115" s="79" t="s">
        <v>197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80"/>
      <c r="AK115" s="70"/>
      <c r="AL115" s="71"/>
      <c r="AM115" s="71"/>
      <c r="AN115" s="71"/>
      <c r="AO115" s="71"/>
      <c r="AP115" s="71"/>
      <c r="AQ115" s="71" t="s">
        <v>90</v>
      </c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4">
        <v>18000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>
        <v>18000</v>
      </c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>
        <v>18000</v>
      </c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>
        <f t="shared" si="5"/>
        <v>18000</v>
      </c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>
        <f t="shared" si="6"/>
        <v>0</v>
      </c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>
        <f t="shared" si="7"/>
        <v>0</v>
      </c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12.75" x14ac:dyDescent="0.2">
      <c r="A116" s="79" t="s">
        <v>197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80"/>
      <c r="AK116" s="70"/>
      <c r="AL116" s="71"/>
      <c r="AM116" s="71"/>
      <c r="AN116" s="71"/>
      <c r="AO116" s="71"/>
      <c r="AP116" s="71"/>
      <c r="AQ116" s="71" t="s">
        <v>91</v>
      </c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4">
        <v>72000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>
        <v>72000</v>
      </c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>
        <v>72000</v>
      </c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>
        <f t="shared" si="5"/>
        <v>72000</v>
      </c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>
        <f t="shared" si="6"/>
        <v>0</v>
      </c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>
        <f t="shared" si="7"/>
        <v>0</v>
      </c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12.75" x14ac:dyDescent="0.2">
      <c r="A117" s="79" t="s">
        <v>195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80"/>
      <c r="AK117" s="70"/>
      <c r="AL117" s="71"/>
      <c r="AM117" s="71"/>
      <c r="AN117" s="71"/>
      <c r="AO117" s="71"/>
      <c r="AP117" s="71"/>
      <c r="AQ117" s="71" t="s">
        <v>92</v>
      </c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4">
        <v>213000</v>
      </c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>
        <v>213000</v>
      </c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>
        <v>213000</v>
      </c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>
        <f t="shared" si="5"/>
        <v>213000</v>
      </c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>
        <f t="shared" si="6"/>
        <v>0</v>
      </c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>
        <f t="shared" si="7"/>
        <v>0</v>
      </c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12.75" x14ac:dyDescent="0.2">
      <c r="A118" s="79" t="s">
        <v>195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80"/>
      <c r="AK118" s="70"/>
      <c r="AL118" s="71"/>
      <c r="AM118" s="71"/>
      <c r="AN118" s="71"/>
      <c r="AO118" s="71"/>
      <c r="AP118" s="71"/>
      <c r="AQ118" s="71" t="s">
        <v>93</v>
      </c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4">
        <v>40000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>
        <v>40000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>
        <v>40000</v>
      </c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>
        <f t="shared" si="5"/>
        <v>40000</v>
      </c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>
        <f t="shared" si="6"/>
        <v>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>
        <f t="shared" si="7"/>
        <v>0</v>
      </c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24.2" customHeight="1" x14ac:dyDescent="0.2">
      <c r="A119" s="79" t="s">
        <v>200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80"/>
      <c r="AK119" s="70"/>
      <c r="AL119" s="71"/>
      <c r="AM119" s="71"/>
      <c r="AN119" s="71"/>
      <c r="AO119" s="71"/>
      <c r="AP119" s="71"/>
      <c r="AQ119" s="71" t="s">
        <v>94</v>
      </c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4">
        <v>2970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>
        <v>2970</v>
      </c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>
        <v>2970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>
        <f t="shared" si="5"/>
        <v>2970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>
        <f t="shared" si="6"/>
        <v>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>
        <f t="shared" si="7"/>
        <v>0</v>
      </c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12.75" x14ac:dyDescent="0.2">
      <c r="A120" s="79" t="s">
        <v>197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80"/>
      <c r="AK120" s="70"/>
      <c r="AL120" s="71"/>
      <c r="AM120" s="71"/>
      <c r="AN120" s="71"/>
      <c r="AO120" s="71"/>
      <c r="AP120" s="71"/>
      <c r="AQ120" s="71" t="s">
        <v>95</v>
      </c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4">
        <v>1500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>
        <v>1500</v>
      </c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>
        <v>1500</v>
      </c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>
        <f t="shared" si="5"/>
        <v>1500</v>
      </c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>
        <f t="shared" si="6"/>
        <v>0</v>
      </c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>
        <f t="shared" si="7"/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8"/>
    </row>
    <row r="121" spans="1:166" ht="12.75" x14ac:dyDescent="0.2">
      <c r="A121" s="79" t="s">
        <v>197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80"/>
      <c r="AK121" s="70"/>
      <c r="AL121" s="71"/>
      <c r="AM121" s="71"/>
      <c r="AN121" s="71"/>
      <c r="AO121" s="71"/>
      <c r="AP121" s="71"/>
      <c r="AQ121" s="71" t="s">
        <v>96</v>
      </c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4">
        <v>41.31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>
        <v>41.31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>
        <f t="shared" si="5"/>
        <v>0</v>
      </c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>
        <f t="shared" si="6"/>
        <v>41.31</v>
      </c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>
        <f t="shared" si="7"/>
        <v>41.31</v>
      </c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8"/>
    </row>
    <row r="122" spans="1:166" ht="12.75" x14ac:dyDescent="0.2">
      <c r="A122" s="79" t="s">
        <v>197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80"/>
      <c r="AK122" s="70"/>
      <c r="AL122" s="71"/>
      <c r="AM122" s="71"/>
      <c r="AN122" s="71"/>
      <c r="AO122" s="71"/>
      <c r="AP122" s="71"/>
      <c r="AQ122" s="71" t="s">
        <v>97</v>
      </c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4">
        <v>5379</v>
      </c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>
        <v>5379</v>
      </c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>
        <v>5379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>
        <f t="shared" si="5"/>
        <v>5379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>
        <f t="shared" si="6"/>
        <v>0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>
        <f t="shared" si="7"/>
        <v>0</v>
      </c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8"/>
    </row>
    <row r="123" spans="1:166" ht="12.75" x14ac:dyDescent="0.2">
      <c r="A123" s="79" t="s">
        <v>197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80"/>
      <c r="AK123" s="70"/>
      <c r="AL123" s="71"/>
      <c r="AM123" s="71"/>
      <c r="AN123" s="71"/>
      <c r="AO123" s="71"/>
      <c r="AP123" s="71"/>
      <c r="AQ123" s="71" t="s">
        <v>98</v>
      </c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4">
        <v>18000</v>
      </c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>
        <v>18000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>
        <v>18000</v>
      </c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>
        <f t="shared" ref="DX123:DX133" si="8">CH123+CX123+DK123</f>
        <v>18000</v>
      </c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>
        <f t="shared" ref="EK123:EK132" si="9">BC123-DX123</f>
        <v>0</v>
      </c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>
        <f t="shared" ref="EX123:EX132" si="10">BU123-DX123</f>
        <v>0</v>
      </c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8"/>
    </row>
    <row r="124" spans="1:166" ht="12.75" x14ac:dyDescent="0.2">
      <c r="A124" s="79" t="s">
        <v>197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80"/>
      <c r="AK124" s="70"/>
      <c r="AL124" s="71"/>
      <c r="AM124" s="71"/>
      <c r="AN124" s="71"/>
      <c r="AO124" s="71"/>
      <c r="AP124" s="71"/>
      <c r="AQ124" s="71" t="s">
        <v>99</v>
      </c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4">
        <v>72000</v>
      </c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>
        <v>72000</v>
      </c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>
        <v>72000</v>
      </c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>
        <f t="shared" si="8"/>
        <v>72000</v>
      </c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>
        <f t="shared" si="9"/>
        <v>0</v>
      </c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>
        <f t="shared" si="10"/>
        <v>0</v>
      </c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8"/>
    </row>
    <row r="125" spans="1:166" ht="24.2" customHeight="1" x14ac:dyDescent="0.2">
      <c r="A125" s="79" t="s">
        <v>207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80"/>
      <c r="AK125" s="70"/>
      <c r="AL125" s="71"/>
      <c r="AM125" s="71"/>
      <c r="AN125" s="71"/>
      <c r="AO125" s="71"/>
      <c r="AP125" s="71"/>
      <c r="AQ125" s="71" t="s">
        <v>100</v>
      </c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4">
        <v>1500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>
        <v>1500</v>
      </c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>
        <v>1500</v>
      </c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>
        <f t="shared" si="8"/>
        <v>1500</v>
      </c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>
        <f t="shared" si="9"/>
        <v>0</v>
      </c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>
        <f t="shared" si="10"/>
        <v>0</v>
      </c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8"/>
    </row>
    <row r="126" spans="1:166" ht="24.2" customHeight="1" x14ac:dyDescent="0.2">
      <c r="A126" s="79" t="s">
        <v>207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80"/>
      <c r="AK126" s="70"/>
      <c r="AL126" s="71"/>
      <c r="AM126" s="71"/>
      <c r="AN126" s="71"/>
      <c r="AO126" s="71"/>
      <c r="AP126" s="71"/>
      <c r="AQ126" s="71" t="s">
        <v>101</v>
      </c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4">
        <v>6000</v>
      </c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>
        <v>6000</v>
      </c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>
        <v>6000</v>
      </c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>
        <f t="shared" si="8"/>
        <v>6000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>
        <f t="shared" si="9"/>
        <v>0</v>
      </c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>
        <f t="shared" si="10"/>
        <v>0</v>
      </c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8"/>
    </row>
    <row r="127" spans="1:166" ht="24.2" customHeight="1" x14ac:dyDescent="0.2">
      <c r="A127" s="79" t="s">
        <v>200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80"/>
      <c r="AK127" s="70"/>
      <c r="AL127" s="71"/>
      <c r="AM127" s="71"/>
      <c r="AN127" s="71"/>
      <c r="AO127" s="71"/>
      <c r="AP127" s="71"/>
      <c r="AQ127" s="71" t="s">
        <v>102</v>
      </c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4">
        <v>920</v>
      </c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>
        <v>920</v>
      </c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>
        <v>920</v>
      </c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>
        <f t="shared" si="8"/>
        <v>920</v>
      </c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>
        <f t="shared" si="9"/>
        <v>0</v>
      </c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>
        <f t="shared" si="10"/>
        <v>0</v>
      </c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8"/>
    </row>
    <row r="128" spans="1:166" ht="24.2" customHeight="1" x14ac:dyDescent="0.2">
      <c r="A128" s="79" t="s">
        <v>200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80"/>
      <c r="AK128" s="70"/>
      <c r="AL128" s="71"/>
      <c r="AM128" s="71"/>
      <c r="AN128" s="71"/>
      <c r="AO128" s="71"/>
      <c r="AP128" s="71"/>
      <c r="AQ128" s="71" t="s">
        <v>103</v>
      </c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4">
        <v>812.45</v>
      </c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>
        <v>812.45</v>
      </c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>
        <v>812.45</v>
      </c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>
        <f t="shared" si="8"/>
        <v>812.45</v>
      </c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>
        <f t="shared" si="9"/>
        <v>0</v>
      </c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>
        <f t="shared" si="10"/>
        <v>0</v>
      </c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8"/>
    </row>
    <row r="129" spans="1:166" ht="24.2" customHeight="1" x14ac:dyDescent="0.2">
      <c r="A129" s="79" t="s">
        <v>200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80"/>
      <c r="AK129" s="70"/>
      <c r="AL129" s="71"/>
      <c r="AM129" s="71"/>
      <c r="AN129" s="71"/>
      <c r="AO129" s="71"/>
      <c r="AP129" s="71"/>
      <c r="AQ129" s="71" t="s">
        <v>104</v>
      </c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4">
        <v>5709</v>
      </c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>
        <v>5709</v>
      </c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>
        <v>5709</v>
      </c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>
        <f t="shared" si="8"/>
        <v>5709</v>
      </c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>
        <f t="shared" si="9"/>
        <v>0</v>
      </c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>
        <f t="shared" si="10"/>
        <v>0</v>
      </c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8"/>
    </row>
    <row r="130" spans="1:166" ht="36.4" customHeight="1" x14ac:dyDescent="0.2">
      <c r="A130" s="79" t="s">
        <v>204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80"/>
      <c r="AK130" s="70"/>
      <c r="AL130" s="71"/>
      <c r="AM130" s="71"/>
      <c r="AN130" s="71"/>
      <c r="AO130" s="71"/>
      <c r="AP130" s="71"/>
      <c r="AQ130" s="71" t="s">
        <v>105</v>
      </c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4">
        <v>400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>
        <v>400</v>
      </c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>
        <f t="shared" si="8"/>
        <v>0</v>
      </c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>
        <f t="shared" si="9"/>
        <v>400</v>
      </c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>
        <f t="shared" si="10"/>
        <v>400</v>
      </c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8"/>
    </row>
    <row r="131" spans="1:166" ht="36.4" customHeight="1" x14ac:dyDescent="0.2">
      <c r="A131" s="79" t="s">
        <v>204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80"/>
      <c r="AK131" s="70"/>
      <c r="AL131" s="71"/>
      <c r="AM131" s="71"/>
      <c r="AN131" s="71"/>
      <c r="AO131" s="71"/>
      <c r="AP131" s="71"/>
      <c r="AQ131" s="71" t="s">
        <v>106</v>
      </c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>
        <v>400</v>
      </c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>
        <f t="shared" si="8"/>
        <v>400</v>
      </c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>
        <f t="shared" si="9"/>
        <v>-400</v>
      </c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>
        <f t="shared" si="10"/>
        <v>-400</v>
      </c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8"/>
    </row>
    <row r="132" spans="1:166" ht="36.4" customHeight="1" x14ac:dyDescent="0.2">
      <c r="A132" s="79" t="s">
        <v>203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80"/>
      <c r="AK132" s="70"/>
      <c r="AL132" s="71"/>
      <c r="AM132" s="71"/>
      <c r="AN132" s="71"/>
      <c r="AO132" s="71"/>
      <c r="AP132" s="71"/>
      <c r="AQ132" s="71" t="s">
        <v>107</v>
      </c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4">
        <v>30000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>
        <v>30000</v>
      </c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>
        <v>30000</v>
      </c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>
        <f t="shared" si="8"/>
        <v>30000</v>
      </c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>
        <f t="shared" si="9"/>
        <v>0</v>
      </c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>
        <f t="shared" si="10"/>
        <v>0</v>
      </c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8"/>
    </row>
    <row r="133" spans="1:166" ht="24" customHeight="1" x14ac:dyDescent="0.2">
      <c r="A133" s="85" t="s">
        <v>108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6"/>
      <c r="AK133" s="87" t="s">
        <v>109</v>
      </c>
      <c r="AL133" s="88"/>
      <c r="AM133" s="88"/>
      <c r="AN133" s="88"/>
      <c r="AO133" s="88"/>
      <c r="AP133" s="88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4">
        <v>-420109</v>
      </c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>
        <v>-420109</v>
      </c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>
        <v>-1234518.6200000001</v>
      </c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74">
        <f t="shared" si="8"/>
        <v>-1234518.6200000001</v>
      </c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90"/>
    </row>
    <row r="134" spans="1:166" ht="24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</row>
    <row r="135" spans="1:166" ht="35.2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</row>
    <row r="136" spans="1:166" ht="35.2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</row>
    <row r="137" spans="1:166" ht="12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</row>
    <row r="138" spans="1:166" ht="8.2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</row>
    <row r="139" spans="1:166" ht="9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</row>
    <row r="140" spans="1:166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13" t="s">
        <v>208</v>
      </c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13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9" t="s">
        <v>209</v>
      </c>
    </row>
    <row r="141" spans="1:166" ht="12.75" customHeight="1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</row>
    <row r="142" spans="1:166" ht="11.25" customHeight="1" x14ac:dyDescent="0.2">
      <c r="A142" s="53" t="s">
        <v>5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4"/>
      <c r="AP142" s="57" t="s">
        <v>128</v>
      </c>
      <c r="AQ142" s="53"/>
      <c r="AR142" s="53"/>
      <c r="AS142" s="53"/>
      <c r="AT142" s="53"/>
      <c r="AU142" s="54"/>
      <c r="AV142" s="57" t="s">
        <v>210</v>
      </c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4"/>
      <c r="BL142" s="57" t="s">
        <v>186</v>
      </c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4"/>
      <c r="CF142" s="47" t="s">
        <v>131</v>
      </c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9"/>
      <c r="ET142" s="57" t="s">
        <v>13</v>
      </c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9"/>
    </row>
    <row r="143" spans="1:166" ht="69.7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6"/>
      <c r="AP143" s="58"/>
      <c r="AQ143" s="55"/>
      <c r="AR143" s="55"/>
      <c r="AS143" s="55"/>
      <c r="AT143" s="55"/>
      <c r="AU143" s="56"/>
      <c r="AV143" s="58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6"/>
      <c r="BL143" s="58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6"/>
      <c r="CF143" s="48" t="s">
        <v>211</v>
      </c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9"/>
      <c r="CW143" s="47" t="s">
        <v>15</v>
      </c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9"/>
      <c r="DN143" s="47" t="s">
        <v>16</v>
      </c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9"/>
      <c r="EE143" s="47" t="s">
        <v>17</v>
      </c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9"/>
      <c r="ET143" s="58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60"/>
    </row>
    <row r="144" spans="1:166" ht="12" customHeight="1" x14ac:dyDescent="0.2">
      <c r="A144" s="51">
        <v>1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2"/>
      <c r="AP144" s="41">
        <v>2</v>
      </c>
      <c r="AQ144" s="42"/>
      <c r="AR144" s="42"/>
      <c r="AS144" s="42"/>
      <c r="AT144" s="42"/>
      <c r="AU144" s="43"/>
      <c r="AV144" s="41">
        <v>3</v>
      </c>
      <c r="AW144" s="42"/>
      <c r="AX144" s="42"/>
      <c r="AY144" s="42"/>
      <c r="AZ144" s="42"/>
      <c r="BA144" s="42"/>
      <c r="BB144" s="42"/>
      <c r="BC144" s="42"/>
      <c r="BD144" s="42"/>
      <c r="BE144" s="27"/>
      <c r="BF144" s="27"/>
      <c r="BG144" s="27"/>
      <c r="BH144" s="27"/>
      <c r="BI144" s="27"/>
      <c r="BJ144" s="27"/>
      <c r="BK144" s="50"/>
      <c r="BL144" s="41">
        <v>4</v>
      </c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3"/>
      <c r="CF144" s="41">
        <v>5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3"/>
      <c r="CW144" s="41">
        <v>6</v>
      </c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3"/>
      <c r="DN144" s="41">
        <v>7</v>
      </c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3"/>
      <c r="EE144" s="41">
        <v>8</v>
      </c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3"/>
      <c r="ET144" s="61">
        <v>9</v>
      </c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8"/>
    </row>
    <row r="145" spans="1:166" ht="37.5" customHeight="1" x14ac:dyDescent="0.2">
      <c r="A145" s="91" t="s">
        <v>212</v>
      </c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2"/>
      <c r="AP145" s="63" t="s">
        <v>213</v>
      </c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5"/>
      <c r="BF145" s="45"/>
      <c r="BG145" s="45"/>
      <c r="BH145" s="45"/>
      <c r="BI145" s="45"/>
      <c r="BJ145" s="45"/>
      <c r="BK145" s="66"/>
      <c r="BL145" s="67">
        <v>420109</v>
      </c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>
        <v>1234518.6200000001</v>
      </c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>
        <f t="shared" ref="EE145:EE159" si="11">CF145+CW145+DN145</f>
        <v>1234518.6200000001</v>
      </c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>
        <f t="shared" ref="ET145:ET150" si="12">BL145-CF145-CW145-DN145</f>
        <v>-814409.62000000011</v>
      </c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8"/>
    </row>
    <row r="146" spans="1:166" ht="36.75" customHeight="1" x14ac:dyDescent="0.2">
      <c r="A146" s="93" t="s">
        <v>214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4"/>
      <c r="AP146" s="70" t="s">
        <v>215</v>
      </c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2"/>
      <c r="BF146" s="24"/>
      <c r="BG146" s="24"/>
      <c r="BH146" s="24"/>
      <c r="BI146" s="24"/>
      <c r="BJ146" s="24"/>
      <c r="BK146" s="73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5">
        <f t="shared" si="11"/>
        <v>0</v>
      </c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7"/>
      <c r="ET146" s="75">
        <f t="shared" si="12"/>
        <v>0</v>
      </c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95"/>
    </row>
    <row r="147" spans="1:166" ht="17.25" customHeight="1" x14ac:dyDescent="0.2">
      <c r="A147" s="99" t="s">
        <v>216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100"/>
      <c r="AP147" s="35"/>
      <c r="AQ147" s="36"/>
      <c r="AR147" s="36"/>
      <c r="AS147" s="36"/>
      <c r="AT147" s="36"/>
      <c r="AU147" s="101"/>
      <c r="AV147" s="102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4"/>
      <c r="BL147" s="96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8"/>
      <c r="CF147" s="96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8"/>
      <c r="CW147" s="96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8"/>
      <c r="DN147" s="96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8"/>
      <c r="EE147" s="74">
        <f t="shared" si="11"/>
        <v>0</v>
      </c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>
        <f t="shared" si="12"/>
        <v>0</v>
      </c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8"/>
    </row>
    <row r="148" spans="1:166" ht="24" customHeight="1" x14ac:dyDescent="0.2">
      <c r="A148" s="93" t="s">
        <v>217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4"/>
      <c r="AP148" s="70" t="s">
        <v>218</v>
      </c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2"/>
      <c r="BF148" s="24"/>
      <c r="BG148" s="24"/>
      <c r="BH148" s="24"/>
      <c r="BI148" s="24"/>
      <c r="BJ148" s="24"/>
      <c r="BK148" s="73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>
        <f t="shared" si="11"/>
        <v>0</v>
      </c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>
        <f t="shared" si="12"/>
        <v>0</v>
      </c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8"/>
    </row>
    <row r="149" spans="1:166" ht="17.25" customHeight="1" x14ac:dyDescent="0.2">
      <c r="A149" s="99" t="s">
        <v>216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100"/>
      <c r="AP149" s="35"/>
      <c r="AQ149" s="36"/>
      <c r="AR149" s="36"/>
      <c r="AS149" s="36"/>
      <c r="AT149" s="36"/>
      <c r="AU149" s="101"/>
      <c r="AV149" s="102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4"/>
      <c r="BL149" s="96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8"/>
      <c r="CF149" s="96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8"/>
      <c r="CW149" s="96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8"/>
      <c r="DN149" s="96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8"/>
      <c r="EE149" s="74">
        <f t="shared" si="11"/>
        <v>0</v>
      </c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>
        <f t="shared" si="12"/>
        <v>0</v>
      </c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8"/>
    </row>
    <row r="150" spans="1:166" ht="31.5" customHeight="1" x14ac:dyDescent="0.2">
      <c r="A150" s="105" t="s">
        <v>219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70" t="s">
        <v>220</v>
      </c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2"/>
      <c r="BF150" s="24"/>
      <c r="BG150" s="24"/>
      <c r="BH150" s="24"/>
      <c r="BI150" s="24"/>
      <c r="BJ150" s="24"/>
      <c r="BK150" s="73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>
        <f t="shared" si="11"/>
        <v>0</v>
      </c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>
        <f t="shared" si="12"/>
        <v>0</v>
      </c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8"/>
    </row>
    <row r="151" spans="1:166" ht="15" customHeight="1" x14ac:dyDescent="0.2">
      <c r="A151" s="69" t="s">
        <v>221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70" t="s">
        <v>222</v>
      </c>
      <c r="AQ151" s="71"/>
      <c r="AR151" s="71"/>
      <c r="AS151" s="71"/>
      <c r="AT151" s="71"/>
      <c r="AU151" s="71"/>
      <c r="AV151" s="88"/>
      <c r="AW151" s="88"/>
      <c r="AX151" s="88"/>
      <c r="AY151" s="88"/>
      <c r="AZ151" s="88"/>
      <c r="BA151" s="88"/>
      <c r="BB151" s="88"/>
      <c r="BC151" s="88"/>
      <c r="BD151" s="88"/>
      <c r="BE151" s="106"/>
      <c r="BF151" s="107"/>
      <c r="BG151" s="107"/>
      <c r="BH151" s="107"/>
      <c r="BI151" s="107"/>
      <c r="BJ151" s="107"/>
      <c r="BK151" s="108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>
        <f t="shared" si="11"/>
        <v>0</v>
      </c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8"/>
    </row>
    <row r="152" spans="1:166" ht="15" customHeight="1" x14ac:dyDescent="0.2">
      <c r="A152" s="69" t="s">
        <v>223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109"/>
      <c r="AP152" s="23" t="s">
        <v>224</v>
      </c>
      <c r="AQ152" s="24"/>
      <c r="AR152" s="24"/>
      <c r="AS152" s="24"/>
      <c r="AT152" s="24"/>
      <c r="AU152" s="73"/>
      <c r="AV152" s="110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2"/>
      <c r="BL152" s="75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7"/>
      <c r="CF152" s="75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7"/>
      <c r="CW152" s="75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7"/>
      <c r="DN152" s="75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7"/>
      <c r="EE152" s="74">
        <f t="shared" si="11"/>
        <v>0</v>
      </c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8"/>
    </row>
    <row r="153" spans="1:166" ht="31.5" customHeight="1" x14ac:dyDescent="0.2">
      <c r="A153" s="113" t="s">
        <v>225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4"/>
      <c r="AP153" s="70" t="s">
        <v>226</v>
      </c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2"/>
      <c r="BF153" s="24"/>
      <c r="BG153" s="24"/>
      <c r="BH153" s="24"/>
      <c r="BI153" s="24"/>
      <c r="BJ153" s="24"/>
      <c r="BK153" s="73"/>
      <c r="BL153" s="74">
        <v>420109</v>
      </c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>
        <v>1234518.6200000001</v>
      </c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>
        <f t="shared" si="11"/>
        <v>1234518.6200000001</v>
      </c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8"/>
    </row>
    <row r="154" spans="1:166" ht="38.25" customHeight="1" x14ac:dyDescent="0.2">
      <c r="A154" s="113" t="s">
        <v>227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109"/>
      <c r="AP154" s="23" t="s">
        <v>228</v>
      </c>
      <c r="AQ154" s="24"/>
      <c r="AR154" s="24"/>
      <c r="AS154" s="24"/>
      <c r="AT154" s="24"/>
      <c r="AU154" s="73"/>
      <c r="AV154" s="110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2"/>
      <c r="BL154" s="75">
        <v>420109</v>
      </c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7"/>
      <c r="CF154" s="75">
        <v>1234518.6200000001</v>
      </c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7"/>
      <c r="CW154" s="75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7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>
        <f t="shared" si="11"/>
        <v>1234518.6200000001</v>
      </c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8"/>
    </row>
    <row r="155" spans="1:166" ht="36" customHeight="1" x14ac:dyDescent="0.2">
      <c r="A155" s="113" t="s">
        <v>229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109"/>
      <c r="AP155" s="70" t="s">
        <v>230</v>
      </c>
      <c r="AQ155" s="71"/>
      <c r="AR155" s="71"/>
      <c r="AS155" s="71"/>
      <c r="AT155" s="71"/>
      <c r="AU155" s="71"/>
      <c r="AV155" s="88"/>
      <c r="AW155" s="88"/>
      <c r="AX155" s="88"/>
      <c r="AY155" s="88"/>
      <c r="AZ155" s="88"/>
      <c r="BA155" s="88"/>
      <c r="BB155" s="88"/>
      <c r="BC155" s="88"/>
      <c r="BD155" s="88"/>
      <c r="BE155" s="106"/>
      <c r="BF155" s="107"/>
      <c r="BG155" s="107"/>
      <c r="BH155" s="107"/>
      <c r="BI155" s="107"/>
      <c r="BJ155" s="107"/>
      <c r="BK155" s="108"/>
      <c r="BL155" s="74">
        <v>-4094952.69</v>
      </c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>
        <v>-3276420.76</v>
      </c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>
        <f t="shared" si="11"/>
        <v>-3276420.76</v>
      </c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8"/>
    </row>
    <row r="156" spans="1:166" ht="26.25" customHeight="1" x14ac:dyDescent="0.2">
      <c r="A156" s="113" t="s">
        <v>231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109"/>
      <c r="AP156" s="23" t="s">
        <v>232</v>
      </c>
      <c r="AQ156" s="24"/>
      <c r="AR156" s="24"/>
      <c r="AS156" s="24"/>
      <c r="AT156" s="24"/>
      <c r="AU156" s="73"/>
      <c r="AV156" s="110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2"/>
      <c r="BL156" s="75">
        <v>4515061.6900000004</v>
      </c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7"/>
      <c r="CF156" s="75">
        <v>4510939.38</v>
      </c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7"/>
      <c r="CW156" s="75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7"/>
      <c r="DN156" s="75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7"/>
      <c r="EE156" s="74">
        <f t="shared" si="11"/>
        <v>4510939.38</v>
      </c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8"/>
    </row>
    <row r="157" spans="1:166" ht="27.75" customHeight="1" x14ac:dyDescent="0.2">
      <c r="A157" s="113" t="s">
        <v>233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4"/>
      <c r="AP157" s="70" t="s">
        <v>234</v>
      </c>
      <c r="AQ157" s="71"/>
      <c r="AR157" s="71"/>
      <c r="AS157" s="71"/>
      <c r="AT157" s="71"/>
      <c r="AU157" s="71"/>
      <c r="AV157" s="88"/>
      <c r="AW157" s="88"/>
      <c r="AX157" s="88"/>
      <c r="AY157" s="88"/>
      <c r="AZ157" s="88"/>
      <c r="BA157" s="88"/>
      <c r="BB157" s="88"/>
      <c r="BC157" s="88"/>
      <c r="BD157" s="88"/>
      <c r="BE157" s="106"/>
      <c r="BF157" s="107"/>
      <c r="BG157" s="107"/>
      <c r="BH157" s="107"/>
      <c r="BI157" s="107"/>
      <c r="BJ157" s="107"/>
      <c r="BK157" s="108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5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7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>
        <f t="shared" si="11"/>
        <v>0</v>
      </c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8"/>
    </row>
    <row r="158" spans="1:166" ht="24" customHeight="1" x14ac:dyDescent="0.2">
      <c r="A158" s="113" t="s">
        <v>235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109"/>
      <c r="AP158" s="23" t="s">
        <v>236</v>
      </c>
      <c r="AQ158" s="24"/>
      <c r="AR158" s="24"/>
      <c r="AS158" s="24"/>
      <c r="AT158" s="24"/>
      <c r="AU158" s="73"/>
      <c r="AV158" s="110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2"/>
      <c r="BL158" s="75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7"/>
      <c r="CF158" s="75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7"/>
      <c r="CW158" s="75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7"/>
      <c r="DN158" s="75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7"/>
      <c r="EE158" s="74">
        <f t="shared" si="11"/>
        <v>0</v>
      </c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8"/>
    </row>
    <row r="159" spans="1:166" ht="25.5" customHeight="1" x14ac:dyDescent="0.2">
      <c r="A159" s="115" t="s">
        <v>237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7"/>
      <c r="AP159" s="87" t="s">
        <v>238</v>
      </c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106"/>
      <c r="BF159" s="107"/>
      <c r="BG159" s="107"/>
      <c r="BH159" s="107"/>
      <c r="BI159" s="107"/>
      <c r="BJ159" s="107"/>
      <c r="BK159" s="108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118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20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>
        <f t="shared" si="11"/>
        <v>0</v>
      </c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90"/>
    </row>
    <row r="160" spans="1:166" ht="11.2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</row>
    <row r="161" spans="1:166" ht="11.2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</row>
    <row r="162" spans="1:166" ht="11.25" customHeight="1" x14ac:dyDescent="0.2">
      <c r="A162" s="8" t="s">
        <v>239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8"/>
      <c r="AG162" s="8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 t="s">
        <v>240</v>
      </c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</row>
    <row r="163" spans="1:166" ht="11.2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21" t="s">
        <v>241</v>
      </c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8"/>
      <c r="AG163" s="8"/>
      <c r="AH163" s="121" t="s">
        <v>242</v>
      </c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 t="s">
        <v>243</v>
      </c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8"/>
      <c r="DR163" s="8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</row>
    <row r="164" spans="1:166" ht="11.25" customHeight="1" x14ac:dyDescent="0.2">
      <c r="A164" s="8" t="s">
        <v>244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8"/>
      <c r="AG164" s="8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121" t="s">
        <v>241</v>
      </c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4"/>
      <c r="DR164" s="14"/>
      <c r="DS164" s="121" t="s">
        <v>242</v>
      </c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</row>
    <row r="165" spans="1:166" ht="11.2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21" t="s">
        <v>241</v>
      </c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4"/>
      <c r="AG165" s="14"/>
      <c r="AH165" s="121" t="s">
        <v>242</v>
      </c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</row>
    <row r="166" spans="1:166" ht="7.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</row>
    <row r="167" spans="1:166" ht="11.25" customHeight="1" x14ac:dyDescent="0.2">
      <c r="A167" s="123" t="s">
        <v>245</v>
      </c>
      <c r="B167" s="123"/>
      <c r="C167" s="124"/>
      <c r="D167" s="124"/>
      <c r="E167" s="124"/>
      <c r="F167" s="8" t="s">
        <v>245</v>
      </c>
      <c r="G167" s="8"/>
      <c r="H167" s="8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123">
        <v>200</v>
      </c>
      <c r="Z167" s="123"/>
      <c r="AA167" s="123"/>
      <c r="AB167" s="123"/>
      <c r="AC167" s="123"/>
      <c r="AD167" s="122"/>
      <c r="AE167" s="122"/>
      <c r="AF167" s="8"/>
      <c r="AG167" s="8" t="s">
        <v>246</v>
      </c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</row>
    <row r="168" spans="1:166" ht="11.2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8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8"/>
      <c r="CY168" s="8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8"/>
      <c r="DW168" s="8"/>
      <c r="DX168" s="9"/>
      <c r="DY168" s="9"/>
      <c r="DZ168" s="12"/>
      <c r="EA168" s="12"/>
      <c r="EB168" s="12"/>
      <c r="EC168" s="8"/>
      <c r="ED168" s="8"/>
      <c r="EE168" s="8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9"/>
      <c r="EW168" s="9"/>
      <c r="EX168" s="9"/>
      <c r="EY168" s="9"/>
      <c r="EZ168" s="9"/>
      <c r="FA168" s="15"/>
      <c r="FB168" s="15"/>
      <c r="FC168" s="8"/>
      <c r="FD168" s="8"/>
      <c r="FE168" s="8"/>
      <c r="FF168" s="8"/>
      <c r="FG168" s="8"/>
      <c r="FH168" s="8"/>
      <c r="FI168" s="8"/>
      <c r="FJ168" s="8"/>
    </row>
    <row r="169" spans="1:166" ht="9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8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7"/>
      <c r="CY169" s="17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</row>
  </sheetData>
  <mergeCells count="1293">
    <mergeCell ref="AD167:AE167"/>
    <mergeCell ref="A167:B167"/>
    <mergeCell ref="C167:E167"/>
    <mergeCell ref="I167:X167"/>
    <mergeCell ref="Y167:AC167"/>
    <mergeCell ref="DC164:DP164"/>
    <mergeCell ref="DS164:ES164"/>
    <mergeCell ref="DC163:DP163"/>
    <mergeCell ref="DS163:ES163"/>
    <mergeCell ref="R165:AE165"/>
    <mergeCell ref="AH165:BH165"/>
    <mergeCell ref="N162:AE162"/>
    <mergeCell ref="AH162:BH162"/>
    <mergeCell ref="N163:AE163"/>
    <mergeCell ref="AH163:BH163"/>
    <mergeCell ref="R164:AE164"/>
    <mergeCell ref="AH164:BH164"/>
    <mergeCell ref="ET159:FJ159"/>
    <mergeCell ref="A159:AO159"/>
    <mergeCell ref="AP159:AU159"/>
    <mergeCell ref="AV159:BK159"/>
    <mergeCell ref="BL159:CE159"/>
    <mergeCell ref="CF159:CV159"/>
    <mergeCell ref="CW158:DM158"/>
    <mergeCell ref="DN158:ED158"/>
    <mergeCell ref="EE158:ES158"/>
    <mergeCell ref="CW159:DM159"/>
    <mergeCell ref="DN159:ED159"/>
    <mergeCell ref="EE159:ES159"/>
    <mergeCell ref="CW157:DM157"/>
    <mergeCell ref="DN157:ED157"/>
    <mergeCell ref="EE157:ES157"/>
    <mergeCell ref="ET157:FJ157"/>
    <mergeCell ref="A158:AO158"/>
    <mergeCell ref="AP158:AU158"/>
    <mergeCell ref="AV158:BK158"/>
    <mergeCell ref="BL158:CE158"/>
    <mergeCell ref="ET158:FJ158"/>
    <mergeCell ref="CF158:CV158"/>
    <mergeCell ref="A156:AO156"/>
    <mergeCell ref="AP156:AU156"/>
    <mergeCell ref="AV156:BK156"/>
    <mergeCell ref="BL156:CE156"/>
    <mergeCell ref="ET156:FJ156"/>
    <mergeCell ref="A157:AO157"/>
    <mergeCell ref="AP157:AU157"/>
    <mergeCell ref="AV157:BK157"/>
    <mergeCell ref="BL157:CE157"/>
    <mergeCell ref="CF157:CV157"/>
    <mergeCell ref="CW155:DM155"/>
    <mergeCell ref="DN155:ED155"/>
    <mergeCell ref="EE155:ES155"/>
    <mergeCell ref="ET155:FJ155"/>
    <mergeCell ref="CF156:CV156"/>
    <mergeCell ref="CW156:DM156"/>
    <mergeCell ref="DN156:ED156"/>
    <mergeCell ref="EE156:ES156"/>
    <mergeCell ref="A154:AO154"/>
    <mergeCell ref="AP154:AU154"/>
    <mergeCell ref="AV154:BK154"/>
    <mergeCell ref="BL154:CE154"/>
    <mergeCell ref="ET154:FJ154"/>
    <mergeCell ref="A155:AO155"/>
    <mergeCell ref="AP155:AU155"/>
    <mergeCell ref="AV155:BK155"/>
    <mergeCell ref="BL155:CE155"/>
    <mergeCell ref="CF155:CV155"/>
    <mergeCell ref="EE153:ES153"/>
    <mergeCell ref="ET153:FJ153"/>
    <mergeCell ref="CF154:CV154"/>
    <mergeCell ref="CW154:DM154"/>
    <mergeCell ref="DN154:ED154"/>
    <mergeCell ref="EE154:ES154"/>
    <mergeCell ref="CW152:DM152"/>
    <mergeCell ref="DN152:ED152"/>
    <mergeCell ref="EE152:ES152"/>
    <mergeCell ref="A153:AO153"/>
    <mergeCell ref="AP153:AU153"/>
    <mergeCell ref="AV153:BK153"/>
    <mergeCell ref="BL153:CE153"/>
    <mergeCell ref="CF153:CV153"/>
    <mergeCell ref="CW153:DM153"/>
    <mergeCell ref="DN153:ED153"/>
    <mergeCell ref="CW151:DM151"/>
    <mergeCell ref="DN151:ED151"/>
    <mergeCell ref="EE151:ES151"/>
    <mergeCell ref="ET151:FJ151"/>
    <mergeCell ref="ET152:FJ152"/>
    <mergeCell ref="A152:AO152"/>
    <mergeCell ref="AP152:AU152"/>
    <mergeCell ref="AV152:BK152"/>
    <mergeCell ref="BL152:CE152"/>
    <mergeCell ref="CF152:CV152"/>
    <mergeCell ref="CF150:CV150"/>
    <mergeCell ref="CW150:DM150"/>
    <mergeCell ref="DN150:ED150"/>
    <mergeCell ref="EE150:ES150"/>
    <mergeCell ref="ET150:FJ150"/>
    <mergeCell ref="A151:AO151"/>
    <mergeCell ref="AP151:AU151"/>
    <mergeCell ref="AV151:BK151"/>
    <mergeCell ref="BL151:CE151"/>
    <mergeCell ref="CF151:CV151"/>
    <mergeCell ref="A149:AO149"/>
    <mergeCell ref="AP149:AU149"/>
    <mergeCell ref="AV149:BK149"/>
    <mergeCell ref="BL149:CE149"/>
    <mergeCell ref="A150:AO150"/>
    <mergeCell ref="AP150:AU150"/>
    <mergeCell ref="AV150:BK150"/>
    <mergeCell ref="BL150:CE150"/>
    <mergeCell ref="CF148:CV148"/>
    <mergeCell ref="CW148:DM148"/>
    <mergeCell ref="DN148:ED148"/>
    <mergeCell ref="EE148:ES148"/>
    <mergeCell ref="ET148:FJ148"/>
    <mergeCell ref="ET149:FJ149"/>
    <mergeCell ref="CF149:CV149"/>
    <mergeCell ref="CW149:DM149"/>
    <mergeCell ref="DN149:ED149"/>
    <mergeCell ref="EE149:ES149"/>
    <mergeCell ref="A147:AO147"/>
    <mergeCell ref="AP147:AU147"/>
    <mergeCell ref="AV147:BK147"/>
    <mergeCell ref="BL147:CE147"/>
    <mergeCell ref="A148:AO148"/>
    <mergeCell ref="AP148:AU148"/>
    <mergeCell ref="AV148:BK148"/>
    <mergeCell ref="BL148:CE148"/>
    <mergeCell ref="DN146:ED146"/>
    <mergeCell ref="EE146:ES146"/>
    <mergeCell ref="ET146:FJ146"/>
    <mergeCell ref="ET147:FJ147"/>
    <mergeCell ref="CF147:CV147"/>
    <mergeCell ref="CW147:DM147"/>
    <mergeCell ref="DN147:ED147"/>
    <mergeCell ref="EE147:ES147"/>
    <mergeCell ref="A146:AO146"/>
    <mergeCell ref="AP146:AU146"/>
    <mergeCell ref="AV146:BK146"/>
    <mergeCell ref="BL146:CE146"/>
    <mergeCell ref="CF146:CV146"/>
    <mergeCell ref="CW146:DM146"/>
    <mergeCell ref="ET144:FJ144"/>
    <mergeCell ref="A145:AO145"/>
    <mergeCell ref="AP145:AU145"/>
    <mergeCell ref="AV145:BK145"/>
    <mergeCell ref="BL145:CE145"/>
    <mergeCell ref="CF145:CV145"/>
    <mergeCell ref="CW145:DM145"/>
    <mergeCell ref="DN145:ED145"/>
    <mergeCell ref="EE145:ES145"/>
    <mergeCell ref="ET145:FJ145"/>
    <mergeCell ref="EE143:ES143"/>
    <mergeCell ref="CF144:CV144"/>
    <mergeCell ref="CW144:DM144"/>
    <mergeCell ref="DN144:ED144"/>
    <mergeCell ref="EE144:ES144"/>
    <mergeCell ref="A144:AO144"/>
    <mergeCell ref="AP144:AU144"/>
    <mergeCell ref="AV144:BK144"/>
    <mergeCell ref="BL144:CE144"/>
    <mergeCell ref="A142:AO143"/>
    <mergeCell ref="AP142:AU143"/>
    <mergeCell ref="AV142:BK143"/>
    <mergeCell ref="BL142:CE143"/>
    <mergeCell ref="A141:FJ141"/>
    <mergeCell ref="CF142:ES142"/>
    <mergeCell ref="ET142:FJ143"/>
    <mergeCell ref="CF143:CV143"/>
    <mergeCell ref="CW143:DM143"/>
    <mergeCell ref="DN143:ED143"/>
    <mergeCell ref="A133:AJ133"/>
    <mergeCell ref="AK133:AP133"/>
    <mergeCell ref="AQ133:BB133"/>
    <mergeCell ref="BC133:BT133"/>
    <mergeCell ref="EK133:EW133"/>
    <mergeCell ref="EX133:FJ133"/>
    <mergeCell ref="BU133:CG133"/>
    <mergeCell ref="CH133:CW133"/>
    <mergeCell ref="CX133:DJ133"/>
    <mergeCell ref="EX132:FJ132"/>
    <mergeCell ref="BU132:CG132"/>
    <mergeCell ref="CH132:CW132"/>
    <mergeCell ref="CX132:DJ132"/>
    <mergeCell ref="DK132:DW132"/>
    <mergeCell ref="DX133:EJ133"/>
    <mergeCell ref="DK133:DW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CX60:DJ60"/>
    <mergeCell ref="A61:AJ61"/>
    <mergeCell ref="AK61:AP61"/>
    <mergeCell ref="AQ61:BB61"/>
    <mergeCell ref="BC61:BT61"/>
    <mergeCell ref="DX61:EJ61"/>
    <mergeCell ref="EK60:EW60"/>
    <mergeCell ref="EX60:FJ60"/>
    <mergeCell ref="A60:AJ60"/>
    <mergeCell ref="AK60:AP60"/>
    <mergeCell ref="AQ60:BB60"/>
    <mergeCell ref="BC60:BT60"/>
    <mergeCell ref="BU60:CG60"/>
    <mergeCell ref="DK60:DW60"/>
    <mergeCell ref="DX60:EJ60"/>
    <mergeCell ref="CH60:CW60"/>
    <mergeCell ref="CH59:CW59"/>
    <mergeCell ref="CX59:DJ59"/>
    <mergeCell ref="DK59:DW59"/>
    <mergeCell ref="DX59:EJ59"/>
    <mergeCell ref="EK59:EW59"/>
    <mergeCell ref="EX59:FJ59"/>
    <mergeCell ref="CX58:DJ58"/>
    <mergeCell ref="DK58:DW58"/>
    <mergeCell ref="DX58:EJ58"/>
    <mergeCell ref="EK58:EW58"/>
    <mergeCell ref="EX58:FJ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CH58:CW58"/>
    <mergeCell ref="A55:FJ55"/>
    <mergeCell ref="A56:AJ57"/>
    <mergeCell ref="AK56:AP57"/>
    <mergeCell ref="AQ56:BB57"/>
    <mergeCell ref="BC56:BT57"/>
    <mergeCell ref="EX57:FJ57"/>
    <mergeCell ref="BU56:CG57"/>
    <mergeCell ref="CH56:EJ56"/>
    <mergeCell ref="EK56:FJ56"/>
    <mergeCell ref="CH57:CW57"/>
    <mergeCell ref="CX57:DJ57"/>
    <mergeCell ref="DK57:DW57"/>
    <mergeCell ref="DX57:EJ57"/>
    <mergeCell ref="EK57:EW57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tetu-admin-to</dc:creator>
  <dc:description>POI HSSF rep:2.48.0.101</dc:description>
  <cp:lastModifiedBy>tetu-admin-to</cp:lastModifiedBy>
  <dcterms:created xsi:type="dcterms:W3CDTF">2020-03-11T07:37:27Z</dcterms:created>
  <dcterms:modified xsi:type="dcterms:W3CDTF">2020-03-11T07:37:28Z</dcterms:modified>
</cp:coreProperties>
</file>